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0620" windowHeight="8100" activeTab="0"/>
  </bookViews>
  <sheets>
    <sheet name="事業計画書" sheetId="1" r:id="rId1"/>
    <sheet name="同意書" sheetId="2" r:id="rId2"/>
    <sheet name="事業報告書" sheetId="3" r:id="rId3"/>
  </sheets>
  <definedNames>
    <definedName name="_xlnm.Print_Area" localSheetId="0">'事業計画書'!$A$1:$J$132</definedName>
    <definedName name="_xlnm.Print_Area" localSheetId="2">'事業報告書'!$A$1:$J$132</definedName>
    <definedName name="_xlnm.Print_Area" localSheetId="1">'同意書'!$A$1:$J$47</definedName>
  </definedNames>
  <calcPr fullCalcOnLoad="1"/>
</workbook>
</file>

<file path=xl/sharedStrings.xml><?xml version="1.0" encoding="utf-8"?>
<sst xmlns="http://schemas.openxmlformats.org/spreadsheetml/2006/main" count="455" uniqueCount="163">
  <si>
    <t>氏名又は団体名</t>
  </si>
  <si>
    <t>及び代表者氏名</t>
  </si>
  <si>
    <t>円</t>
  </si>
  <si>
    <t>住所又は所在地</t>
  </si>
  <si>
    <t>計</t>
  </si>
  <si>
    <t>事業計画書</t>
  </si>
  <si>
    <t>所在地</t>
  </si>
  <si>
    <t>電話</t>
  </si>
  <si>
    <t>資本金</t>
  </si>
  <si>
    <t>事業内容</t>
  </si>
  <si>
    <t>会社略歴</t>
  </si>
  <si>
    <t>事業所名</t>
  </si>
  <si>
    <t>※会社パンフレット等を作成している場合は添付してください。</t>
  </si>
  <si>
    <t>ＦＡＸ</t>
  </si>
  <si>
    <t>地番</t>
  </si>
  <si>
    <t>面積</t>
  </si>
  <si>
    <t>用途地域</t>
  </si>
  <si>
    <t>取得価格</t>
  </si>
  <si>
    <t>固定資産税評価額</t>
  </si>
  <si>
    <t>固定資産税課税額</t>
  </si>
  <si>
    <t>所在</t>
  </si>
  <si>
    <t>構造</t>
  </si>
  <si>
    <t>着工時期</t>
  </si>
  <si>
    <t>完成時期</t>
  </si>
  <si>
    <t>延床面積</t>
  </si>
  <si>
    <t>事業部分</t>
  </si>
  <si>
    <t>住居部分</t>
  </si>
  <si>
    <t>㎡</t>
  </si>
  <si>
    <t>㎡</t>
  </si>
  <si>
    <t>人目</t>
  </si>
  <si>
    <t>雇用年月日</t>
  </si>
  <si>
    <t>市在住期間</t>
  </si>
  <si>
    <t>１年以上</t>
  </si>
  <si>
    <t>１年未満</t>
  </si>
  <si>
    <t>収入</t>
  </si>
  <si>
    <t>支出</t>
  </si>
  <si>
    <t>自己資金</t>
  </si>
  <si>
    <t>市補助金</t>
  </si>
  <si>
    <t>その他</t>
  </si>
  <si>
    <t>収入計</t>
  </si>
  <si>
    <t>本社所在地</t>
  </si>
  <si>
    <t>代表者氏名</t>
  </si>
  <si>
    <t>事業所設立年月</t>
  </si>
  <si>
    <t>法人設立年月</t>
  </si>
  <si>
    <t>担当者氏名</t>
  </si>
  <si>
    <t>従業員数</t>
  </si>
  <si>
    <t>法人名</t>
  </si>
  <si>
    <t>主な取引業界</t>
  </si>
  <si>
    <t>仕入先</t>
  </si>
  <si>
    <t>売り先</t>
  </si>
  <si>
    <t>添付書類（産業立地推進事業補助金交付申請書）</t>
  </si>
  <si>
    <t>固定資産税額</t>
  </si>
  <si>
    <t>都市計画税額</t>
  </si>
  <si>
    <t>登記日</t>
  </si>
  <si>
    <t>内訳</t>
  </si>
  <si>
    <t>区画総面積</t>
  </si>
  <si>
    <t>貸主</t>
  </si>
  <si>
    <t>賃料</t>
  </si>
  <si>
    <t>月額賃料</t>
  </si>
  <si>
    <t>氏名</t>
  </si>
  <si>
    <t>住所</t>
  </si>
  <si>
    <t>㎡</t>
  </si>
  <si>
    <t>申請月数</t>
  </si>
  <si>
    <t>カ月分</t>
  </si>
  <si>
    <t>取得時期</t>
  </si>
  <si>
    <t>年中</t>
  </si>
  <si>
    <t>取得設備数</t>
  </si>
  <si>
    <t>件</t>
  </si>
  <si>
    <t>年　　　月　　　日</t>
  </si>
  <si>
    <t>月額(上限10万円)</t>
  </si>
  <si>
    <t>税額合計</t>
  </si>
  <si>
    <t>補助率</t>
  </si>
  <si>
    <t>1/2(上限300万円)</t>
  </si>
  <si>
    <t>1/2(上限50万円)</t>
  </si>
  <si>
    <t>申請人数</t>
  </si>
  <si>
    <t>月数(最大12カ月)</t>
  </si>
  <si>
    <t>補助金額(千円未満切捨)</t>
  </si>
  <si>
    <t>賃借料（契約月額×申請月数）</t>
  </si>
  <si>
    <t>～</t>
  </si>
  <si>
    <t>（現在通算　　ヶ月雇用）</t>
  </si>
  <si>
    <t>－①</t>
  </si>
  <si>
    <t>－②</t>
  </si>
  <si>
    <t>－③</t>
  </si>
  <si>
    <t>－④</t>
  </si>
  <si>
    <t>総面積</t>
  </si>
  <si>
    <t>住居等部分</t>
  </si>
  <si>
    <t>税額</t>
  </si>
  <si>
    <t>契約期間</t>
  </si>
  <si>
    <t>～</t>
  </si>
  <si>
    <t>円(a)</t>
  </si>
  <si>
    <t>円(b)</t>
  </si>
  <si>
    <t>土地家屋税額合計(a)+(b)</t>
  </si>
  <si>
    <t>円(d)</t>
  </si>
  <si>
    <t>固定資産税・都市計画税合計(c)+(d)</t>
  </si>
  <si>
    <t>従業員数</t>
  </si>
  <si>
    <t>税額合計(c)</t>
  </si>
  <si>
    <t>税額合計(d)</t>
  </si>
  <si>
    <t>1人当30万円</t>
  </si>
  <si>
    <t>新規雇用者(1人30万円で計算)④</t>
  </si>
  <si>
    <t>円(c)</t>
  </si>
  <si>
    <t>添付書類（産業立地推進事業補助金実績報告書）</t>
  </si>
  <si>
    <t>事業報告書</t>
  </si>
  <si>
    <t>↓交付申請は１を、実績報告は２を入力</t>
  </si>
  <si>
    <t>※土地家屋を一体で取得した場合は按分にて算出</t>
  </si>
  <si>
    <t>市内の当該場所に立地した経緯や重視した要素及び設備投資や雇用を行った経緯</t>
  </si>
  <si>
    <t>支出計</t>
  </si>
  <si>
    <t>土地</t>
  </si>
  <si>
    <t>※名寄帳と図面を添付してください</t>
  </si>
  <si>
    <t>家屋</t>
  </si>
  <si>
    <t>※代表的な土地の登記簿謄本を添付</t>
  </si>
  <si>
    <t>※代表的な家屋の登記簿謄本を添付</t>
  </si>
  <si>
    <t>契約内容
※配偶者及び３親等以内との契約は対象となりません</t>
  </si>
  <si>
    <t>※賃借する物件の図面と契約書を添付してください</t>
  </si>
  <si>
    <t>※申告書または課税明細を添付してください</t>
  </si>
  <si>
    <t>新規従業員</t>
  </si>
  <si>
    <t>土地部分(参考)</t>
  </si>
  <si>
    <t>家屋部分(参考)</t>
  </si>
  <si>
    <t>※雇用の事実と、１２カ月間の給与支払を証するものを添付してください</t>
  </si>
  <si>
    <t>補助金申請額合計（①又は②）＋③＋④</t>
  </si>
  <si>
    <t>償却資産
（合計1,000万円以上の設備投資が対象です）</t>
  </si>
  <si>
    <t>同　意　書</t>
  </si>
  <si>
    <t>２ 補助対象として申請した市内事業所の概要</t>
  </si>
  <si>
    <t>１ 企業概要</t>
  </si>
  <si>
    <t>３ 補助対象として申請した土地・家屋の概要（取得した場合）</t>
  </si>
  <si>
    <t>２ 補助対象として申請する市内事業所の概要</t>
  </si>
  <si>
    <t>３ 補助対象として申請する土地・家屋の概要（取得した場合）</t>
  </si>
  <si>
    <t>４ 補助対象として申請する土地・家屋の概要（賃借した場合）</t>
  </si>
  <si>
    <t>４ 補助対象として申請した土地・家屋の概要（賃借した場合）</t>
  </si>
  <si>
    <t>５ 補助対象として申請した償却資産の概要</t>
  </si>
  <si>
    <t>５ 補助対象として申請する償却資産の概要</t>
  </si>
  <si>
    <t>６ 補助対象として申請する新規雇用従業員の概要</t>
  </si>
  <si>
    <t>６ 補助対象として申請した新規雇用従業員の概要</t>
  </si>
  <si>
    <t>７ 申請する補助金額等（単位：円）</t>
  </si>
  <si>
    <t>７ 申請した補助金額等（単位：円）</t>
  </si>
  <si>
    <t>８ 補助事業収支予算書</t>
  </si>
  <si>
    <t>８ 補助事業収支決算書</t>
  </si>
  <si>
    <t>２　補助対象として申請する市内事業所の概要</t>
  </si>
  <si>
    <t>２　補助対象として申請した市内事業所の概要</t>
  </si>
  <si>
    <t>３　補助対象として申請した土地・家屋の概要（取得した場合）</t>
  </si>
  <si>
    <t>３　補助対象として申請する土地・家屋の概要（取得した場合）</t>
  </si>
  <si>
    <t>４　補助対象として申請する土地・家屋の概要（賃借した場合）</t>
  </si>
  <si>
    <t>４　補助対象として申請した土地・家屋の概要（賃借した場合）</t>
  </si>
  <si>
    <t>５　補助対象として申請する償却資産の概要</t>
  </si>
  <si>
    <t>５　補助対象として申請した償却資産の概要</t>
  </si>
  <si>
    <t>６　補助対象として申請する新規雇用従業員の概要</t>
  </si>
  <si>
    <t>６　補助対象として申請した新規雇用従業員の概要</t>
  </si>
  <si>
    <t>７　申請した補助金額等（単位：円）</t>
  </si>
  <si>
    <t>７　申請する補助金額等（単位：円）</t>
  </si>
  <si>
    <t>８　補助事業収支予算書</t>
  </si>
  <si>
    <t>８　補助事業収支決算書</t>
  </si>
  <si>
    <t>１　企業概要</t>
  </si>
  <si>
    <t>「３」工場等の取得</t>
  </si>
  <si>
    <t>「４」工場等の賃借</t>
  </si>
  <si>
    <t>「５」償却資産の取得</t>
  </si>
  <si>
    <t>「６」新規雇用</t>
  </si>
  <si>
    <t>　戸田市産業立地推進事業補助制度の事務手続に必要な範囲及び期間（複数年継続する案件についてはその最終年まで）において、戸田市経済政策課職員が、（私・当社）の税務情報及び個人情報を閲覧することについて同意します。</t>
  </si>
  <si>
    <t xml:space="preserve">土地
</t>
  </si>
  <si>
    <t>㎡</t>
  </si>
  <si>
    <t xml:space="preserve">家屋
</t>
  </si>
  <si>
    <t>㎡</t>
  </si>
  <si>
    <t>□鉄骨造　□鉄筋コンクリート造　□木造　□その他</t>
  </si>
  <si>
    <t>　（宛先）
　戸田市長</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</si>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</sst>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411]ggge&quot;年&quot;m&quot;月&quot;d&quot;日&quot;;@"/>
    <numFmt numFmtId="180" formatCode="#,##0.00_ "/>
    <numFmt numFmtId="181" formatCode="0.00_);[Red]\(0.00\)"/>
    <numFmt numFmtId="182"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2"/>
      <name val="ＭＳ Ｐゴシック"/>
      <family val="3"/>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style="double"/>
      <top style="double"/>
      <bottom style="double"/>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14">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wrapText="1"/>
    </xf>
    <xf numFmtId="177" fontId="4" fillId="0" borderId="19" xfId="0" applyNumberFormat="1" applyFont="1" applyBorder="1" applyAlignment="1">
      <alignment horizontal="right" vertical="center"/>
    </xf>
    <xf numFmtId="0" fontId="4" fillId="0" borderId="20" xfId="0" applyFont="1" applyBorder="1" applyAlignment="1">
      <alignment horizontal="center" vertical="center"/>
    </xf>
    <xf numFmtId="0" fontId="5" fillId="0" borderId="0" xfId="0" applyFont="1" applyAlignment="1">
      <alignment vertical="center"/>
    </xf>
    <xf numFmtId="177" fontId="4" fillId="0" borderId="0" xfId="0" applyNumberFormat="1" applyFont="1" applyAlignment="1">
      <alignment vertical="center"/>
    </xf>
    <xf numFmtId="0" fontId="4" fillId="0" borderId="16" xfId="0" applyFont="1" applyBorder="1" applyAlignment="1">
      <alignment vertical="center" shrinkToFit="1"/>
    </xf>
    <xf numFmtId="0" fontId="4" fillId="0" borderId="21" xfId="0" applyFont="1" applyBorder="1" applyAlignment="1">
      <alignment vertical="center"/>
    </xf>
    <xf numFmtId="177" fontId="4" fillId="0" borderId="11" xfId="0" applyNumberFormat="1" applyFont="1" applyBorder="1" applyAlignment="1" quotePrefix="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shrinkToFit="1"/>
    </xf>
    <xf numFmtId="0" fontId="4" fillId="0" borderId="14" xfId="0" applyFont="1" applyFill="1" applyBorder="1" applyAlignment="1">
      <alignment horizontal="center" vertical="center" wrapText="1"/>
    </xf>
    <xf numFmtId="0" fontId="4" fillId="0" borderId="17" xfId="0" applyFont="1" applyFill="1" applyBorder="1" applyAlignment="1">
      <alignment vertical="center"/>
    </xf>
    <xf numFmtId="0" fontId="4" fillId="0" borderId="18" xfId="0" applyFont="1" applyFill="1" applyBorder="1" applyAlignment="1">
      <alignment horizontal="center" vertical="center" wrapText="1"/>
    </xf>
    <xf numFmtId="0" fontId="4" fillId="0" borderId="16" xfId="0" applyFont="1" applyFill="1" applyBorder="1" applyAlignment="1">
      <alignment vertical="center"/>
    </xf>
    <xf numFmtId="0" fontId="4" fillId="0" borderId="18"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left" vertical="center"/>
    </xf>
    <xf numFmtId="58" fontId="6" fillId="0" borderId="16" xfId="0" applyNumberFormat="1" applyFont="1" applyBorder="1" applyAlignment="1">
      <alignment horizontal="center" vertical="center"/>
    </xf>
    <xf numFmtId="0" fontId="6" fillId="0" borderId="14" xfId="0" applyFont="1" applyBorder="1" applyAlignment="1">
      <alignment horizontal="center"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81" fontId="4" fillId="0" borderId="14" xfId="0" applyNumberFormat="1" applyFont="1" applyBorder="1" applyAlignment="1">
      <alignment horizontal="right" vertical="center"/>
    </xf>
    <xf numFmtId="181" fontId="4" fillId="0" borderId="19" xfId="0" applyNumberFormat="1" applyFont="1" applyBorder="1" applyAlignment="1">
      <alignment horizontal="right"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pplyProtection="1">
      <alignment horizontal="left" vertical="center" wrapText="1"/>
      <protection locked="0"/>
    </xf>
    <xf numFmtId="181" fontId="4" fillId="0" borderId="18" xfId="0" applyNumberFormat="1" applyFont="1" applyBorder="1" applyAlignment="1">
      <alignment horizontal="right" vertical="center"/>
    </xf>
    <xf numFmtId="181" fontId="4" fillId="0" borderId="13" xfId="0" applyNumberFormat="1" applyFont="1" applyBorder="1" applyAlignment="1">
      <alignment horizontal="right"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58" fontId="6" fillId="0" borderId="14" xfId="0" applyNumberFormat="1" applyFont="1" applyBorder="1" applyAlignment="1">
      <alignment horizontal="center" vertical="center"/>
    </xf>
    <xf numFmtId="0" fontId="6" fillId="0" borderId="19" xfId="0" applyFont="1" applyBorder="1" applyAlignment="1">
      <alignment horizontal="center" vertical="center"/>
    </xf>
    <xf numFmtId="177" fontId="4" fillId="0" borderId="20" xfId="0" applyNumberFormat="1" applyFont="1" applyFill="1" applyBorder="1" applyAlignment="1" applyProtection="1">
      <alignment horizontal="right" vertical="center"/>
      <protection locked="0"/>
    </xf>
    <xf numFmtId="181" fontId="4" fillId="0" borderId="17"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25"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horizontal="lef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7"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xf>
    <xf numFmtId="58" fontId="4" fillId="0" borderId="13" xfId="0" applyNumberFormat="1"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3" xfId="0" applyFont="1" applyBorder="1" applyAlignment="1">
      <alignment horizontal="right" vertical="center" wrapText="1"/>
    </xf>
    <xf numFmtId="0" fontId="4" fillId="0" borderId="22" xfId="0" applyFont="1" applyBorder="1" applyAlignment="1">
      <alignment horizontal="right" vertical="center" wrapText="1"/>
    </xf>
    <xf numFmtId="0" fontId="4" fillId="0" borderId="17" xfId="0" applyFont="1" applyBorder="1" applyAlignment="1">
      <alignment horizontal="right" vertical="center" wrapText="1"/>
    </xf>
    <xf numFmtId="0" fontId="4" fillId="0" borderId="12" xfId="0" applyFont="1" applyBorder="1" applyAlignment="1">
      <alignment horizontal="right" vertical="center" wrapText="1"/>
    </xf>
    <xf numFmtId="0" fontId="4" fillId="0" borderId="25" xfId="0" applyFont="1" applyBorder="1" applyAlignment="1">
      <alignment horizontal="right" vertical="center" wrapText="1"/>
    </xf>
    <xf numFmtId="0" fontId="4" fillId="0" borderId="11" xfId="0" applyFont="1" applyBorder="1" applyAlignment="1">
      <alignment horizontal="righ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0" xfId="0" applyFont="1" applyBorder="1" applyAlignment="1">
      <alignment horizontal="left"/>
    </xf>
    <xf numFmtId="0" fontId="4" fillId="0" borderId="25" xfId="0" applyFont="1" applyBorder="1" applyAlignment="1">
      <alignment horizontal="left"/>
    </xf>
    <xf numFmtId="0" fontId="4" fillId="0" borderId="22" xfId="0" applyFont="1" applyBorder="1" applyAlignment="1">
      <alignment/>
    </xf>
    <xf numFmtId="0" fontId="4" fillId="0" borderId="0" xfId="0" applyFont="1" applyAlignment="1">
      <alignment/>
    </xf>
    <xf numFmtId="0" fontId="4" fillId="0" borderId="13" xfId="0" applyFont="1" applyBorder="1" applyAlignment="1">
      <alignment vertical="center" shrinkToFit="1"/>
    </xf>
    <xf numFmtId="0" fontId="4" fillId="0" borderId="22" xfId="0" applyFont="1" applyBorder="1" applyAlignment="1">
      <alignment vertical="center" shrinkToFit="1"/>
    </xf>
    <xf numFmtId="0" fontId="4" fillId="0" borderId="17" xfId="0" applyFont="1" applyBorder="1" applyAlignment="1">
      <alignment vertical="center" shrinkToFit="1"/>
    </xf>
    <xf numFmtId="0" fontId="4" fillId="0" borderId="12" xfId="0" applyFont="1" applyBorder="1" applyAlignment="1">
      <alignment vertical="center" shrinkToFit="1"/>
    </xf>
    <xf numFmtId="0" fontId="4" fillId="0" borderId="25" xfId="0" applyFont="1" applyBorder="1" applyAlignment="1">
      <alignment vertical="center" shrinkToFit="1"/>
    </xf>
    <xf numFmtId="0" fontId="4" fillId="0" borderId="11" xfId="0" applyFont="1" applyBorder="1" applyAlignment="1">
      <alignment vertical="center" shrinkToFit="1"/>
    </xf>
    <xf numFmtId="58" fontId="7" fillId="0" borderId="14" xfId="0" applyNumberFormat="1" applyFont="1" applyBorder="1" applyAlignment="1">
      <alignment horizontal="right" vertical="center" wrapText="1"/>
    </xf>
    <xf numFmtId="0" fontId="7" fillId="0" borderId="14" xfId="0" applyFont="1" applyBorder="1" applyAlignment="1">
      <alignment horizontal="right" vertical="center" wrapText="1"/>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177" fontId="4" fillId="0" borderId="19" xfId="0" applyNumberFormat="1" applyFont="1" applyFill="1" applyBorder="1" applyAlignment="1" applyProtection="1">
      <alignment horizontal="right" vertical="center"/>
      <protection locked="0"/>
    </xf>
    <xf numFmtId="182" fontId="4" fillId="0" borderId="18" xfId="0" applyNumberFormat="1" applyFont="1" applyFill="1" applyBorder="1" applyAlignment="1" applyProtection="1">
      <alignment horizontal="right" vertical="center"/>
      <protection locked="0"/>
    </xf>
    <xf numFmtId="182" fontId="4" fillId="0" borderId="13" xfId="0" applyNumberFormat="1" applyFont="1" applyFill="1" applyBorder="1" applyAlignment="1" applyProtection="1">
      <alignment horizontal="right" vertical="center"/>
      <protection locked="0"/>
    </xf>
    <xf numFmtId="0" fontId="4" fillId="0" borderId="19"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177" fontId="4" fillId="0" borderId="14" xfId="0" applyNumberFormat="1" applyFont="1" applyBorder="1" applyAlignment="1">
      <alignment horizontal="right" vertical="center"/>
    </xf>
    <xf numFmtId="177" fontId="4" fillId="0" borderId="19" xfId="0" applyNumberFormat="1" applyFont="1" applyBorder="1" applyAlignment="1">
      <alignment horizontal="right"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7" fontId="4" fillId="0" borderId="12"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25" xfId="0" applyNumberFormat="1" applyFont="1" applyBorder="1" applyAlignment="1">
      <alignment horizontal="right" vertical="center"/>
    </xf>
    <xf numFmtId="182" fontId="4" fillId="0" borderId="17" xfId="0" applyNumberFormat="1" applyFont="1" applyFill="1" applyBorder="1" applyAlignment="1">
      <alignment horizontal="right" vertical="center"/>
    </xf>
    <xf numFmtId="182" fontId="4" fillId="0" borderId="18" xfId="0" applyNumberFormat="1" applyFont="1" applyFill="1" applyBorder="1" applyAlignment="1">
      <alignment horizontal="right" vertical="center"/>
    </xf>
    <xf numFmtId="182" fontId="4" fillId="0" borderId="13" xfId="0" applyNumberFormat="1" applyFont="1" applyFill="1" applyBorder="1" applyAlignment="1">
      <alignment horizontal="right" vertical="center"/>
    </xf>
    <xf numFmtId="0" fontId="4" fillId="0" borderId="14" xfId="0" applyFont="1" applyFill="1" applyBorder="1" applyAlignment="1">
      <alignment horizontal="center" vertical="center"/>
    </xf>
    <xf numFmtId="182" fontId="4" fillId="0" borderId="14" xfId="0" applyNumberFormat="1" applyFont="1" applyFill="1" applyBorder="1" applyAlignment="1" applyProtection="1">
      <alignment horizontal="right" vertical="center"/>
      <protection locked="0"/>
    </xf>
    <xf numFmtId="182" fontId="4" fillId="0" borderId="19"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49" fontId="4" fillId="0" borderId="14" xfId="0" applyNumberFormat="1" applyFont="1" applyFill="1" applyBorder="1" applyAlignment="1" applyProtection="1" quotePrefix="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177" fontId="4" fillId="0" borderId="19" xfId="0" applyNumberFormat="1" applyFont="1" applyFill="1" applyBorder="1" applyAlignment="1">
      <alignment vertical="center" shrinkToFit="1"/>
    </xf>
    <xf numFmtId="177" fontId="4" fillId="0" borderId="20" xfId="0" applyNumberFormat="1" applyFont="1" applyFill="1" applyBorder="1" applyAlignment="1">
      <alignment vertical="center" shrinkToFit="1"/>
    </xf>
    <xf numFmtId="0" fontId="4" fillId="0" borderId="18" xfId="0" applyFont="1" applyBorder="1" applyAlignment="1">
      <alignment horizontal="left" vertical="center"/>
    </xf>
    <xf numFmtId="177" fontId="4" fillId="0" borderId="20"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0" borderId="19" xfId="0" applyFont="1" applyBorder="1" applyAlignment="1">
      <alignment horizontal="center" vertical="center" wrapText="1"/>
    </xf>
    <xf numFmtId="177" fontId="4" fillId="0" borderId="16"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vertical="center"/>
    </xf>
    <xf numFmtId="176" fontId="4" fillId="0" borderId="1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177" fontId="4" fillId="0" borderId="13" xfId="0" applyNumberFormat="1" applyFont="1" applyBorder="1" applyAlignment="1">
      <alignment horizontal="center" vertical="center"/>
    </xf>
    <xf numFmtId="0" fontId="5" fillId="0" borderId="22"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177" fontId="4" fillId="0" borderId="12" xfId="0" applyNumberFormat="1" applyFont="1" applyBorder="1" applyAlignment="1">
      <alignment vertical="center"/>
    </xf>
    <xf numFmtId="177" fontId="4" fillId="0" borderId="11" xfId="0" applyNumberFormat="1" applyFont="1" applyBorder="1" applyAlignment="1">
      <alignment vertical="center"/>
    </xf>
    <xf numFmtId="178" fontId="4" fillId="0" borderId="12"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4" fillId="0" borderId="0" xfId="0" applyFont="1" applyAlignment="1" applyProtection="1">
      <alignment horizontal="right" vertical="center"/>
      <protection/>
    </xf>
    <xf numFmtId="0" fontId="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12</xdr:row>
      <xdr:rowOff>123825</xdr:rowOff>
    </xdr:from>
    <xdr:to>
      <xdr:col>9</xdr:col>
      <xdr:colOff>628650</xdr:colOff>
      <xdr:row>13</xdr:row>
      <xdr:rowOff>133350</xdr:rowOff>
    </xdr:to>
    <xdr:sp>
      <xdr:nvSpPr>
        <xdr:cNvPr id="1" name="正方形/長方形 10"/>
        <xdr:cNvSpPr>
          <a:spLocks/>
        </xdr:cNvSpPr>
      </xdr:nvSpPr>
      <xdr:spPr>
        <a:xfrm>
          <a:off x="6515100" y="2752725"/>
          <a:ext cx="29527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32"/>
  <sheetViews>
    <sheetView tabSelected="1"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J2"/>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103" t="str">
        <f>HLOOKUP(L2,L4:M13,2)</f>
        <v>添付書類（産業立地推進事業補助金交付申請書）</v>
      </c>
      <c r="B1" s="103"/>
      <c r="C1" s="103"/>
      <c r="D1" s="103"/>
      <c r="E1" s="103"/>
      <c r="F1" s="103"/>
      <c r="G1" s="103"/>
      <c r="H1" s="103"/>
      <c r="I1" s="103"/>
      <c r="J1" s="103"/>
      <c r="L1" s="1" t="s">
        <v>102</v>
      </c>
    </row>
    <row r="2" spans="1:12" ht="17.25" customHeight="1" thickBot="1" thickTop="1">
      <c r="A2" s="103"/>
      <c r="B2" s="103"/>
      <c r="C2" s="103"/>
      <c r="D2" s="103"/>
      <c r="E2" s="103"/>
      <c r="F2" s="103"/>
      <c r="G2" s="103"/>
      <c r="H2" s="103"/>
      <c r="I2" s="103"/>
      <c r="J2" s="103"/>
      <c r="L2" s="18">
        <v>1</v>
      </c>
    </row>
    <row r="3" spans="1:10" ht="17.25" customHeight="1" thickTop="1">
      <c r="A3" s="104" t="str">
        <f>HLOOKUP(L2,L4:M13,3)</f>
        <v>事業計画書</v>
      </c>
      <c r="B3" s="104"/>
      <c r="C3" s="104"/>
      <c r="D3" s="104"/>
      <c r="E3" s="104"/>
      <c r="F3" s="104"/>
      <c r="G3" s="104"/>
      <c r="H3" s="104"/>
      <c r="I3" s="104"/>
      <c r="J3" s="104"/>
    </row>
    <row r="4" spans="1:13" ht="17.25" customHeight="1">
      <c r="A4" s="104"/>
      <c r="B4" s="104"/>
      <c r="C4" s="104"/>
      <c r="D4" s="104"/>
      <c r="E4" s="104"/>
      <c r="F4" s="104"/>
      <c r="G4" s="104"/>
      <c r="H4" s="104"/>
      <c r="I4" s="104"/>
      <c r="J4" s="104"/>
      <c r="K4" s="1">
        <v>1</v>
      </c>
      <c r="L4" s="1">
        <v>1</v>
      </c>
      <c r="M4" s="1">
        <v>2</v>
      </c>
    </row>
    <row r="5" spans="1:13" ht="17.25" customHeight="1">
      <c r="A5" s="129" t="s">
        <v>122</v>
      </c>
      <c r="B5" s="129"/>
      <c r="C5" s="129"/>
      <c r="D5" s="129"/>
      <c r="E5" s="129"/>
      <c r="F5" s="129"/>
      <c r="G5" s="129"/>
      <c r="H5" s="129"/>
      <c r="I5" s="129"/>
      <c r="J5" s="129"/>
      <c r="K5" s="1">
        <f>K4+1</f>
        <v>2</v>
      </c>
      <c r="L5" s="1" t="s">
        <v>50</v>
      </c>
      <c r="M5" s="1" t="s">
        <v>100</v>
      </c>
    </row>
    <row r="6" spans="1:13" ht="17.25" customHeight="1">
      <c r="A6" s="130"/>
      <c r="B6" s="130"/>
      <c r="C6" s="130"/>
      <c r="D6" s="130"/>
      <c r="E6" s="130"/>
      <c r="F6" s="130"/>
      <c r="G6" s="130"/>
      <c r="H6" s="130"/>
      <c r="I6" s="130"/>
      <c r="J6" s="130"/>
      <c r="K6" s="1">
        <f aca="true" t="shared" si="0" ref="K6:K18">K5+1</f>
        <v>3</v>
      </c>
      <c r="L6" s="1" t="s">
        <v>5</v>
      </c>
      <c r="M6" s="1" t="s">
        <v>101</v>
      </c>
    </row>
    <row r="7" spans="1:13" ht="17.25" customHeight="1">
      <c r="A7" s="43" t="s">
        <v>46</v>
      </c>
      <c r="B7" s="43"/>
      <c r="C7" s="133"/>
      <c r="D7" s="134"/>
      <c r="E7" s="134"/>
      <c r="F7" s="134"/>
      <c r="G7" s="134"/>
      <c r="H7" s="134"/>
      <c r="I7" s="134"/>
      <c r="J7" s="135"/>
      <c r="K7" s="1">
        <f t="shared" si="0"/>
        <v>4</v>
      </c>
      <c r="L7" s="1" t="s">
        <v>124</v>
      </c>
      <c r="M7" s="1" t="s">
        <v>121</v>
      </c>
    </row>
    <row r="8" spans="1:13" ht="17.25" customHeight="1">
      <c r="A8" s="43"/>
      <c r="B8" s="43"/>
      <c r="C8" s="136"/>
      <c r="D8" s="137"/>
      <c r="E8" s="137"/>
      <c r="F8" s="137"/>
      <c r="G8" s="137"/>
      <c r="H8" s="137"/>
      <c r="I8" s="137"/>
      <c r="J8" s="138"/>
      <c r="K8" s="1">
        <f t="shared" si="0"/>
        <v>5</v>
      </c>
      <c r="L8" s="1" t="s">
        <v>125</v>
      </c>
      <c r="M8" s="1" t="s">
        <v>123</v>
      </c>
    </row>
    <row r="9" spans="1:13" ht="17.25" customHeight="1">
      <c r="A9" s="43" t="s">
        <v>40</v>
      </c>
      <c r="B9" s="43"/>
      <c r="C9" s="133"/>
      <c r="D9" s="134"/>
      <c r="E9" s="134"/>
      <c r="F9" s="134"/>
      <c r="G9" s="134"/>
      <c r="H9" s="134"/>
      <c r="I9" s="134"/>
      <c r="J9" s="135"/>
      <c r="K9" s="1">
        <f t="shared" si="0"/>
        <v>6</v>
      </c>
      <c r="L9" s="1" t="s">
        <v>126</v>
      </c>
      <c r="M9" s="1" t="s">
        <v>127</v>
      </c>
    </row>
    <row r="10" spans="1:13" ht="17.25" customHeight="1">
      <c r="A10" s="43"/>
      <c r="B10" s="43"/>
      <c r="C10" s="136"/>
      <c r="D10" s="137"/>
      <c r="E10" s="137"/>
      <c r="F10" s="137"/>
      <c r="G10" s="137"/>
      <c r="H10" s="137"/>
      <c r="I10" s="137"/>
      <c r="J10" s="138"/>
      <c r="K10" s="1">
        <f t="shared" si="0"/>
        <v>7</v>
      </c>
      <c r="L10" s="1" t="s">
        <v>129</v>
      </c>
      <c r="M10" s="1" t="s">
        <v>128</v>
      </c>
    </row>
    <row r="11" spans="1:13" ht="17.25" customHeight="1">
      <c r="A11" s="43" t="s">
        <v>41</v>
      </c>
      <c r="B11" s="43"/>
      <c r="C11" s="121"/>
      <c r="D11" s="122"/>
      <c r="E11" s="122"/>
      <c r="F11" s="123"/>
      <c r="G11" s="7" t="s">
        <v>7</v>
      </c>
      <c r="H11" s="35"/>
      <c r="I11" s="35"/>
      <c r="J11" s="35"/>
      <c r="K11" s="1">
        <f t="shared" si="0"/>
        <v>8</v>
      </c>
      <c r="L11" s="1" t="s">
        <v>130</v>
      </c>
      <c r="M11" s="1" t="s">
        <v>131</v>
      </c>
    </row>
    <row r="12" spans="1:13" ht="17.25" customHeight="1">
      <c r="A12" s="43"/>
      <c r="B12" s="43"/>
      <c r="C12" s="124"/>
      <c r="D12" s="125"/>
      <c r="E12" s="125"/>
      <c r="F12" s="126"/>
      <c r="G12" s="7" t="s">
        <v>13</v>
      </c>
      <c r="H12" s="35"/>
      <c r="I12" s="35"/>
      <c r="J12" s="35"/>
      <c r="K12" s="1">
        <f t="shared" si="0"/>
        <v>9</v>
      </c>
      <c r="L12" s="1" t="s">
        <v>132</v>
      </c>
      <c r="M12" s="1" t="s">
        <v>133</v>
      </c>
    </row>
    <row r="13" spans="1:13" ht="17.25" customHeight="1">
      <c r="A13" s="43" t="s">
        <v>43</v>
      </c>
      <c r="B13" s="43"/>
      <c r="C13" s="139"/>
      <c r="D13" s="140"/>
      <c r="E13" s="127" t="s">
        <v>8</v>
      </c>
      <c r="F13" s="128"/>
      <c r="G13" s="128"/>
      <c r="H13" s="105" t="s">
        <v>94</v>
      </c>
      <c r="I13" s="128"/>
      <c r="J13" s="128"/>
      <c r="K13" s="1">
        <f t="shared" si="0"/>
        <v>10</v>
      </c>
      <c r="L13" s="1" t="s">
        <v>134</v>
      </c>
      <c r="M13" s="1" t="s">
        <v>135</v>
      </c>
    </row>
    <row r="14" spans="1:13" ht="17.25" customHeight="1">
      <c r="A14" s="43"/>
      <c r="B14" s="43"/>
      <c r="C14" s="140"/>
      <c r="D14" s="140"/>
      <c r="E14" s="127"/>
      <c r="F14" s="128"/>
      <c r="G14" s="128"/>
      <c r="H14" s="106"/>
      <c r="I14" s="128"/>
      <c r="J14" s="128"/>
      <c r="K14" s="1">
        <f t="shared" si="0"/>
        <v>11</v>
      </c>
      <c r="L14" s="1" t="s">
        <v>12</v>
      </c>
      <c r="M14" s="1">
        <f>""</f>
      </c>
    </row>
    <row r="15" spans="1:13" ht="17.25" customHeight="1">
      <c r="A15" s="66" t="s">
        <v>9</v>
      </c>
      <c r="B15" s="66"/>
      <c r="C15" s="69"/>
      <c r="D15" s="69"/>
      <c r="E15" s="69"/>
      <c r="F15" s="69"/>
      <c r="G15" s="69"/>
      <c r="H15" s="69"/>
      <c r="I15" s="69"/>
      <c r="J15" s="69"/>
      <c r="K15" s="1">
        <f t="shared" si="0"/>
        <v>12</v>
      </c>
      <c r="L15" s="1" t="s">
        <v>107</v>
      </c>
      <c r="M15" s="1">
        <f>""</f>
      </c>
    </row>
    <row r="16" spans="1:13" ht="17.25" customHeight="1">
      <c r="A16" s="67"/>
      <c r="B16" s="67"/>
      <c r="C16" s="70"/>
      <c r="D16" s="70"/>
      <c r="E16" s="70"/>
      <c r="F16" s="70"/>
      <c r="G16" s="70"/>
      <c r="H16" s="70"/>
      <c r="I16" s="70"/>
      <c r="J16" s="70"/>
      <c r="K16" s="1">
        <f t="shared" si="0"/>
        <v>13</v>
      </c>
      <c r="L16" s="1" t="s">
        <v>109</v>
      </c>
      <c r="M16" s="1">
        <f>""</f>
      </c>
    </row>
    <row r="17" spans="1:13" ht="17.25" customHeight="1">
      <c r="A17" s="67"/>
      <c r="B17" s="67"/>
      <c r="C17" s="70"/>
      <c r="D17" s="70"/>
      <c r="E17" s="70"/>
      <c r="F17" s="70"/>
      <c r="G17" s="70"/>
      <c r="H17" s="70"/>
      <c r="I17" s="70"/>
      <c r="J17" s="70"/>
      <c r="K17" s="1">
        <f t="shared" si="0"/>
        <v>14</v>
      </c>
      <c r="L17" s="1" t="s">
        <v>110</v>
      </c>
      <c r="M17" s="1">
        <f>""</f>
      </c>
    </row>
    <row r="18" spans="1:13" ht="17.25" customHeight="1">
      <c r="A18" s="68"/>
      <c r="B18" s="68"/>
      <c r="C18" s="71"/>
      <c r="D18" s="71"/>
      <c r="E18" s="71"/>
      <c r="F18" s="71"/>
      <c r="G18" s="71"/>
      <c r="H18" s="71"/>
      <c r="I18" s="71"/>
      <c r="J18" s="71"/>
      <c r="K18" s="1">
        <f t="shared" si="0"/>
        <v>15</v>
      </c>
      <c r="L18" s="1" t="s">
        <v>112</v>
      </c>
      <c r="M18" s="1">
        <f>""</f>
      </c>
    </row>
    <row r="19" spans="1:13" ht="17.25" customHeight="1">
      <c r="A19" s="117" t="s">
        <v>47</v>
      </c>
      <c r="B19" s="118"/>
      <c r="C19" s="56" t="s">
        <v>48</v>
      </c>
      <c r="D19" s="75"/>
      <c r="E19" s="76"/>
      <c r="F19" s="77"/>
      <c r="G19" s="56" t="s">
        <v>49</v>
      </c>
      <c r="H19" s="75"/>
      <c r="I19" s="76"/>
      <c r="J19" s="77"/>
      <c r="K19" s="1">
        <f>K18+1</f>
        <v>16</v>
      </c>
      <c r="L19" s="1" t="s">
        <v>113</v>
      </c>
      <c r="M19" s="1">
        <f>""</f>
      </c>
    </row>
    <row r="20" spans="1:13" ht="17.25" customHeight="1">
      <c r="A20" s="119"/>
      <c r="B20" s="120"/>
      <c r="C20" s="57"/>
      <c r="D20" s="78"/>
      <c r="E20" s="79"/>
      <c r="F20" s="80"/>
      <c r="G20" s="57"/>
      <c r="H20" s="78"/>
      <c r="I20" s="79"/>
      <c r="J20" s="80"/>
      <c r="K20" s="1">
        <f>K19+1</f>
        <v>17</v>
      </c>
      <c r="L20" s="1" t="s">
        <v>117</v>
      </c>
      <c r="M20" s="1">
        <f>""</f>
      </c>
    </row>
    <row r="21" spans="1:11" ht="17.25" customHeight="1">
      <c r="A21" s="66" t="s">
        <v>10</v>
      </c>
      <c r="B21" s="66"/>
      <c r="C21" s="81"/>
      <c r="D21" s="81"/>
      <c r="E21" s="81"/>
      <c r="F21" s="81"/>
      <c r="G21" s="81"/>
      <c r="H21" s="81"/>
      <c r="I21" s="81"/>
      <c r="J21" s="81"/>
      <c r="K21" s="1">
        <f>K20+1</f>
        <v>18</v>
      </c>
    </row>
    <row r="22" spans="1:11" ht="17.25" customHeight="1">
      <c r="A22" s="67"/>
      <c r="B22" s="67"/>
      <c r="C22" s="114"/>
      <c r="D22" s="114"/>
      <c r="E22" s="114"/>
      <c r="F22" s="114"/>
      <c r="G22" s="114"/>
      <c r="H22" s="114"/>
      <c r="I22" s="114"/>
      <c r="J22" s="114"/>
      <c r="K22" s="1">
        <f>K21+1</f>
        <v>19</v>
      </c>
    </row>
    <row r="23" spans="1:11" ht="17.25" customHeight="1">
      <c r="A23" s="67"/>
      <c r="B23" s="67"/>
      <c r="C23" s="114"/>
      <c r="D23" s="114"/>
      <c r="E23" s="114"/>
      <c r="F23" s="114"/>
      <c r="G23" s="114"/>
      <c r="H23" s="114"/>
      <c r="I23" s="114"/>
      <c r="J23" s="114"/>
      <c r="K23" s="1">
        <f>K22+1</f>
        <v>20</v>
      </c>
    </row>
    <row r="24" spans="1:10" ht="17.25" customHeight="1">
      <c r="A24" s="67"/>
      <c r="B24" s="67"/>
      <c r="C24" s="114"/>
      <c r="D24" s="114"/>
      <c r="E24" s="114"/>
      <c r="F24" s="114"/>
      <c r="G24" s="114"/>
      <c r="H24" s="114"/>
      <c r="I24" s="114"/>
      <c r="J24" s="114"/>
    </row>
    <row r="25" spans="1:10" ht="17.25" customHeight="1">
      <c r="A25" s="68"/>
      <c r="B25" s="68"/>
      <c r="C25" s="113"/>
      <c r="D25" s="113"/>
      <c r="E25" s="113"/>
      <c r="F25" s="113"/>
      <c r="G25" s="113"/>
      <c r="H25" s="113"/>
      <c r="I25" s="113"/>
      <c r="J25" s="113"/>
    </row>
    <row r="26" spans="1:10" ht="17.25" customHeight="1">
      <c r="A26" s="131" t="str">
        <f>HLOOKUP(L2,L4:M13,4)</f>
        <v>２ 補助対象として申請する市内事業所の概要</v>
      </c>
      <c r="B26" s="131"/>
      <c r="C26" s="131"/>
      <c r="D26" s="131"/>
      <c r="E26" s="131"/>
      <c r="F26" s="131"/>
      <c r="G26" s="131"/>
      <c r="H26" s="131"/>
      <c r="I26" s="131"/>
      <c r="J26" s="131"/>
    </row>
    <row r="27" spans="1:10" ht="17.25" customHeight="1">
      <c r="A27" s="132"/>
      <c r="B27" s="132"/>
      <c r="C27" s="132"/>
      <c r="D27" s="132"/>
      <c r="E27" s="132"/>
      <c r="F27" s="132"/>
      <c r="G27" s="132"/>
      <c r="H27" s="132"/>
      <c r="I27" s="132"/>
      <c r="J27" s="132"/>
    </row>
    <row r="28" spans="1:10" ht="17.25" customHeight="1">
      <c r="A28" s="43" t="s">
        <v>11</v>
      </c>
      <c r="B28" s="43"/>
      <c r="C28" s="133"/>
      <c r="D28" s="134"/>
      <c r="E28" s="134"/>
      <c r="F28" s="134"/>
      <c r="G28" s="134"/>
      <c r="H28" s="134"/>
      <c r="I28" s="134"/>
      <c r="J28" s="135"/>
    </row>
    <row r="29" spans="1:10" ht="17.25" customHeight="1">
      <c r="A29" s="43"/>
      <c r="B29" s="43"/>
      <c r="C29" s="136"/>
      <c r="D29" s="137"/>
      <c r="E29" s="137"/>
      <c r="F29" s="137"/>
      <c r="G29" s="137"/>
      <c r="H29" s="137"/>
      <c r="I29" s="137"/>
      <c r="J29" s="138"/>
    </row>
    <row r="30" spans="1:10" ht="17.25" customHeight="1">
      <c r="A30" s="43" t="s">
        <v>6</v>
      </c>
      <c r="B30" s="43"/>
      <c r="C30" s="75"/>
      <c r="D30" s="76"/>
      <c r="E30" s="76"/>
      <c r="F30" s="77"/>
      <c r="G30" s="105" t="s">
        <v>16</v>
      </c>
      <c r="H30" s="60"/>
      <c r="I30" s="115"/>
      <c r="J30" s="61"/>
    </row>
    <row r="31" spans="1:10" ht="17.25" customHeight="1">
      <c r="A31" s="43"/>
      <c r="B31" s="43"/>
      <c r="C31" s="78"/>
      <c r="D31" s="79"/>
      <c r="E31" s="79"/>
      <c r="F31" s="80"/>
      <c r="G31" s="106"/>
      <c r="H31" s="64"/>
      <c r="I31" s="116"/>
      <c r="J31" s="65"/>
    </row>
    <row r="32" spans="1:10" ht="17.25" customHeight="1">
      <c r="A32" s="43" t="s">
        <v>42</v>
      </c>
      <c r="B32" s="43"/>
      <c r="C32" s="93"/>
      <c r="D32" s="94"/>
      <c r="E32" s="94"/>
      <c r="F32" s="95"/>
      <c r="G32" s="105" t="s">
        <v>45</v>
      </c>
      <c r="H32" s="107"/>
      <c r="I32" s="108"/>
      <c r="J32" s="109"/>
    </row>
    <row r="33" spans="1:10" ht="17.25" customHeight="1">
      <c r="A33" s="43"/>
      <c r="B33" s="43"/>
      <c r="C33" s="96"/>
      <c r="D33" s="97"/>
      <c r="E33" s="97"/>
      <c r="F33" s="98"/>
      <c r="G33" s="106"/>
      <c r="H33" s="110"/>
      <c r="I33" s="111"/>
      <c r="J33" s="112"/>
    </row>
    <row r="34" spans="1:10" ht="17.25" customHeight="1">
      <c r="A34" s="43" t="s">
        <v>44</v>
      </c>
      <c r="B34" s="43"/>
      <c r="C34" s="81"/>
      <c r="D34" s="81"/>
      <c r="E34" s="81"/>
      <c r="F34" s="81"/>
      <c r="G34" s="7" t="s">
        <v>7</v>
      </c>
      <c r="H34" s="35"/>
      <c r="I34" s="35"/>
      <c r="J34" s="35"/>
    </row>
    <row r="35" spans="1:10" ht="17.25" customHeight="1">
      <c r="A35" s="43"/>
      <c r="B35" s="43"/>
      <c r="C35" s="113"/>
      <c r="D35" s="113"/>
      <c r="E35" s="113"/>
      <c r="F35" s="113"/>
      <c r="G35" s="7" t="s">
        <v>13</v>
      </c>
      <c r="H35" s="35"/>
      <c r="I35" s="35"/>
      <c r="J35" s="35"/>
    </row>
    <row r="36" spans="1:10" ht="17.25" customHeight="1">
      <c r="A36" s="66" t="s">
        <v>9</v>
      </c>
      <c r="B36" s="66"/>
      <c r="C36" s="69"/>
      <c r="D36" s="69"/>
      <c r="E36" s="69"/>
      <c r="F36" s="69"/>
      <c r="G36" s="69"/>
      <c r="H36" s="69"/>
      <c r="I36" s="69"/>
      <c r="J36" s="69"/>
    </row>
    <row r="37" spans="1:10" ht="17.25" customHeight="1">
      <c r="A37" s="67"/>
      <c r="B37" s="67"/>
      <c r="C37" s="70"/>
      <c r="D37" s="70"/>
      <c r="E37" s="70"/>
      <c r="F37" s="70"/>
      <c r="G37" s="70"/>
      <c r="H37" s="70"/>
      <c r="I37" s="70"/>
      <c r="J37" s="70"/>
    </row>
    <row r="38" spans="1:10" ht="17.25" customHeight="1">
      <c r="A38" s="67"/>
      <c r="B38" s="67"/>
      <c r="C38" s="70"/>
      <c r="D38" s="70"/>
      <c r="E38" s="70"/>
      <c r="F38" s="70"/>
      <c r="G38" s="70"/>
      <c r="H38" s="70"/>
      <c r="I38" s="70"/>
      <c r="J38" s="70"/>
    </row>
    <row r="39" spans="1:10" ht="17.25" customHeight="1">
      <c r="A39" s="67"/>
      <c r="B39" s="67"/>
      <c r="C39" s="70"/>
      <c r="D39" s="70"/>
      <c r="E39" s="70"/>
      <c r="F39" s="70"/>
      <c r="G39" s="70"/>
      <c r="H39" s="70"/>
      <c r="I39" s="70"/>
      <c r="J39" s="70"/>
    </row>
    <row r="40" spans="1:10" ht="17.25" customHeight="1">
      <c r="A40" s="68"/>
      <c r="B40" s="68"/>
      <c r="C40" s="71"/>
      <c r="D40" s="71"/>
      <c r="E40" s="71"/>
      <c r="F40" s="71"/>
      <c r="G40" s="71"/>
      <c r="H40" s="71"/>
      <c r="I40" s="71"/>
      <c r="J40" s="71"/>
    </row>
    <row r="41" spans="1:10" ht="17.25" customHeight="1">
      <c r="A41" s="86" t="s">
        <v>104</v>
      </c>
      <c r="B41" s="87"/>
      <c r="C41" s="69"/>
      <c r="D41" s="69"/>
      <c r="E41" s="69"/>
      <c r="F41" s="69"/>
      <c r="G41" s="69"/>
      <c r="H41" s="69"/>
      <c r="I41" s="69"/>
      <c r="J41" s="69"/>
    </row>
    <row r="42" spans="1:10" ht="17.25" customHeight="1">
      <c r="A42" s="88"/>
      <c r="B42" s="89"/>
      <c r="C42" s="70"/>
      <c r="D42" s="70"/>
      <c r="E42" s="70"/>
      <c r="F42" s="70"/>
      <c r="G42" s="70"/>
      <c r="H42" s="70"/>
      <c r="I42" s="70"/>
      <c r="J42" s="70"/>
    </row>
    <row r="43" spans="1:10" ht="17.25" customHeight="1">
      <c r="A43" s="88"/>
      <c r="B43" s="89"/>
      <c r="C43" s="70"/>
      <c r="D43" s="70"/>
      <c r="E43" s="70"/>
      <c r="F43" s="70"/>
      <c r="G43" s="70"/>
      <c r="H43" s="70"/>
      <c r="I43" s="70"/>
      <c r="J43" s="70"/>
    </row>
    <row r="44" spans="1:10" ht="17.25" customHeight="1">
      <c r="A44" s="88"/>
      <c r="B44" s="89"/>
      <c r="C44" s="70"/>
      <c r="D44" s="70"/>
      <c r="E44" s="70"/>
      <c r="F44" s="70"/>
      <c r="G44" s="70"/>
      <c r="H44" s="70"/>
      <c r="I44" s="70"/>
      <c r="J44" s="70"/>
    </row>
    <row r="45" spans="1:10" ht="17.25" customHeight="1">
      <c r="A45" s="90"/>
      <c r="B45" s="91"/>
      <c r="C45" s="71"/>
      <c r="D45" s="71"/>
      <c r="E45" s="71"/>
      <c r="F45" s="71"/>
      <c r="G45" s="71"/>
      <c r="H45" s="71"/>
      <c r="I45" s="71"/>
      <c r="J45" s="71"/>
    </row>
    <row r="46" ht="17.25" customHeight="1">
      <c r="A46" s="1" t="str">
        <f>HLOOKUP(L2,L4:M14,11)</f>
        <v>※会社パンフレット等を作成している場合は添付してください。</v>
      </c>
    </row>
    <row r="47" spans="1:10" ht="17.25" customHeight="1">
      <c r="A47" s="92" t="str">
        <f>HLOOKUP(L2,L4:M13,5)</f>
        <v>３ 補助対象として申請する土地・家屋の概要（取得した場合）</v>
      </c>
      <c r="B47" s="92"/>
      <c r="C47" s="92"/>
      <c r="D47" s="92"/>
      <c r="E47" s="92"/>
      <c r="F47" s="92"/>
      <c r="G47" s="92"/>
      <c r="H47" s="92"/>
      <c r="I47" s="92"/>
      <c r="J47" s="92"/>
    </row>
    <row r="48" spans="1:10" ht="17.25" customHeight="1">
      <c r="A48" s="92"/>
      <c r="B48" s="92"/>
      <c r="C48" s="92"/>
      <c r="D48" s="92"/>
      <c r="E48" s="92"/>
      <c r="F48" s="92"/>
      <c r="G48" s="92"/>
      <c r="H48" s="92"/>
      <c r="I48" s="92"/>
      <c r="J48" s="92"/>
    </row>
    <row r="49" spans="1:10" ht="17.25" customHeight="1">
      <c r="A49" s="99" t="s">
        <v>156</v>
      </c>
      <c r="B49" s="100"/>
      <c r="C49" s="28" t="s">
        <v>14</v>
      </c>
      <c r="D49" s="44"/>
      <c r="E49" s="44"/>
      <c r="F49" s="44"/>
      <c r="G49" s="44"/>
      <c r="H49" s="44"/>
      <c r="I49" s="44"/>
      <c r="J49" s="44"/>
    </row>
    <row r="50" spans="1:10" ht="17.25" customHeight="1">
      <c r="A50" s="101"/>
      <c r="B50" s="102"/>
      <c r="C50" s="169" t="s">
        <v>15</v>
      </c>
      <c r="D50" s="47" t="s">
        <v>84</v>
      </c>
      <c r="E50" s="48"/>
      <c r="F50" s="49"/>
      <c r="G50" s="166"/>
      <c r="H50" s="167"/>
      <c r="I50" s="168"/>
      <c r="J50" s="29" t="s">
        <v>157</v>
      </c>
    </row>
    <row r="51" spans="1:10" ht="17.25" customHeight="1">
      <c r="A51" s="101"/>
      <c r="B51" s="102"/>
      <c r="C51" s="169"/>
      <c r="D51" s="58" t="s">
        <v>54</v>
      </c>
      <c r="E51" s="51" t="s">
        <v>25</v>
      </c>
      <c r="F51" s="169"/>
      <c r="G51" s="170"/>
      <c r="H51" s="170"/>
      <c r="I51" s="171"/>
      <c r="J51" s="31" t="s">
        <v>157</v>
      </c>
    </row>
    <row r="52" spans="1:10" ht="17.25" customHeight="1">
      <c r="A52" s="101"/>
      <c r="B52" s="102"/>
      <c r="C52" s="169"/>
      <c r="D52" s="59"/>
      <c r="E52" s="100" t="s">
        <v>85</v>
      </c>
      <c r="F52" s="172"/>
      <c r="G52" s="146"/>
      <c r="H52" s="146"/>
      <c r="I52" s="147"/>
      <c r="J52" s="29" t="s">
        <v>157</v>
      </c>
    </row>
    <row r="53" spans="1:10" ht="17.25" customHeight="1">
      <c r="A53" s="101"/>
      <c r="B53" s="102"/>
      <c r="C53" s="32" t="s">
        <v>53</v>
      </c>
      <c r="D53" s="173"/>
      <c r="E53" s="174"/>
      <c r="F53" s="175"/>
      <c r="G53" s="84"/>
      <c r="H53" s="85"/>
      <c r="I53" s="85"/>
      <c r="J53" s="85"/>
    </row>
    <row r="54" spans="1:10" ht="17.25" customHeight="1">
      <c r="A54" s="101"/>
      <c r="B54" s="102"/>
      <c r="C54" s="33" t="s">
        <v>17</v>
      </c>
      <c r="D54" s="179" t="s">
        <v>103</v>
      </c>
      <c r="E54" s="180"/>
      <c r="F54" s="180"/>
      <c r="G54" s="54"/>
      <c r="H54" s="54"/>
      <c r="I54" s="54"/>
      <c r="J54" s="31" t="s">
        <v>2</v>
      </c>
    </row>
    <row r="55" spans="1:11" ht="17.25" customHeight="1">
      <c r="A55" s="101"/>
      <c r="B55" s="102"/>
      <c r="C55" s="169" t="s">
        <v>86</v>
      </c>
      <c r="D55" s="47" t="s">
        <v>70</v>
      </c>
      <c r="E55" s="48"/>
      <c r="F55" s="49"/>
      <c r="G55" s="38"/>
      <c r="H55" s="39"/>
      <c r="I55" s="39"/>
      <c r="J55" s="31" t="s">
        <v>89</v>
      </c>
      <c r="K55" s="16">
        <f>IF(G55="",0,G55)</f>
        <v>0</v>
      </c>
    </row>
    <row r="56" spans="1:10" ht="17.25" customHeight="1">
      <c r="A56" s="101"/>
      <c r="B56" s="102"/>
      <c r="C56" s="169"/>
      <c r="D56" s="58" t="s">
        <v>54</v>
      </c>
      <c r="E56" s="50" t="s">
        <v>51</v>
      </c>
      <c r="F56" s="51"/>
      <c r="G56" s="145"/>
      <c r="H56" s="54"/>
      <c r="I56" s="54"/>
      <c r="J56" s="31" t="s">
        <v>2</v>
      </c>
    </row>
    <row r="57" spans="1:10" ht="17.25" customHeight="1">
      <c r="A57" s="101"/>
      <c r="B57" s="102"/>
      <c r="C57" s="169"/>
      <c r="D57" s="59"/>
      <c r="E57" s="50" t="s">
        <v>52</v>
      </c>
      <c r="F57" s="50"/>
      <c r="G57" s="145"/>
      <c r="H57" s="54"/>
      <c r="I57" s="54"/>
      <c r="J57" s="31" t="s">
        <v>2</v>
      </c>
    </row>
    <row r="58" spans="1:10" ht="17.25" customHeight="1">
      <c r="A58" s="99" t="s">
        <v>158</v>
      </c>
      <c r="B58" s="100"/>
      <c r="C58" s="30" t="s">
        <v>20</v>
      </c>
      <c r="D58" s="44"/>
      <c r="E58" s="44"/>
      <c r="F58" s="44"/>
      <c r="G58" s="44"/>
      <c r="H58" s="44"/>
      <c r="I58" s="44"/>
      <c r="J58" s="44"/>
    </row>
    <row r="59" spans="1:10" ht="17.25" customHeight="1">
      <c r="A59" s="101"/>
      <c r="B59" s="102"/>
      <c r="C59" s="28" t="s">
        <v>21</v>
      </c>
      <c r="D59" s="176" t="s">
        <v>160</v>
      </c>
      <c r="E59" s="177"/>
      <c r="F59" s="177"/>
      <c r="G59" s="177"/>
      <c r="H59" s="177"/>
      <c r="I59" s="177"/>
      <c r="J59" s="178"/>
    </row>
    <row r="60" spans="1:10" ht="17.25" customHeight="1">
      <c r="A60" s="101"/>
      <c r="B60" s="102"/>
      <c r="C60" s="34" t="s">
        <v>22</v>
      </c>
      <c r="D60" s="173"/>
      <c r="E60" s="174"/>
      <c r="F60" s="174"/>
      <c r="G60" s="34" t="s">
        <v>23</v>
      </c>
      <c r="H60" s="173"/>
      <c r="I60" s="174"/>
      <c r="J60" s="174"/>
    </row>
    <row r="61" spans="1:10" ht="17.25" customHeight="1">
      <c r="A61" s="101"/>
      <c r="B61" s="102"/>
      <c r="C61" s="169" t="s">
        <v>15</v>
      </c>
      <c r="D61" s="47" t="s">
        <v>24</v>
      </c>
      <c r="E61" s="48"/>
      <c r="F61" s="49"/>
      <c r="G61" s="166"/>
      <c r="H61" s="167"/>
      <c r="I61" s="168"/>
      <c r="J61" s="29" t="s">
        <v>159</v>
      </c>
    </row>
    <row r="62" spans="1:10" ht="17.25" customHeight="1">
      <c r="A62" s="101"/>
      <c r="B62" s="102"/>
      <c r="C62" s="169"/>
      <c r="D62" s="58" t="s">
        <v>54</v>
      </c>
      <c r="E62" s="51" t="s">
        <v>25</v>
      </c>
      <c r="F62" s="169"/>
      <c r="G62" s="170"/>
      <c r="H62" s="170"/>
      <c r="I62" s="171"/>
      <c r="J62" s="31" t="s">
        <v>159</v>
      </c>
    </row>
    <row r="63" spans="1:10" ht="17.25" customHeight="1">
      <c r="A63" s="101"/>
      <c r="B63" s="102"/>
      <c r="C63" s="169"/>
      <c r="D63" s="59"/>
      <c r="E63" s="51" t="s">
        <v>85</v>
      </c>
      <c r="F63" s="169"/>
      <c r="G63" s="146"/>
      <c r="H63" s="146"/>
      <c r="I63" s="147"/>
      <c r="J63" s="29" t="s">
        <v>159</v>
      </c>
    </row>
    <row r="64" spans="1:10" ht="17.25" customHeight="1">
      <c r="A64" s="101"/>
      <c r="B64" s="102"/>
      <c r="C64" s="32" t="s">
        <v>53</v>
      </c>
      <c r="D64" s="173"/>
      <c r="E64" s="174"/>
      <c r="F64" s="175"/>
      <c r="G64" s="84"/>
      <c r="H64" s="85"/>
      <c r="I64" s="85"/>
      <c r="J64" s="85"/>
    </row>
    <row r="65" spans="1:10" ht="17.25" customHeight="1">
      <c r="A65" s="141"/>
      <c r="B65" s="142"/>
      <c r="C65" s="33" t="s">
        <v>17</v>
      </c>
      <c r="D65" s="179" t="s">
        <v>103</v>
      </c>
      <c r="E65" s="180"/>
      <c r="F65" s="180"/>
      <c r="G65" s="54"/>
      <c r="H65" s="54"/>
      <c r="I65" s="54"/>
      <c r="J65" s="31" t="s">
        <v>2</v>
      </c>
    </row>
    <row r="66" spans="1:11" ht="17.25" customHeight="1">
      <c r="A66" s="141"/>
      <c r="B66" s="142"/>
      <c r="C66" s="169" t="s">
        <v>86</v>
      </c>
      <c r="D66" s="47" t="s">
        <v>70</v>
      </c>
      <c r="E66" s="48"/>
      <c r="F66" s="49"/>
      <c r="G66" s="38"/>
      <c r="H66" s="39"/>
      <c r="I66" s="39"/>
      <c r="J66" s="31" t="s">
        <v>90</v>
      </c>
      <c r="K66" s="16">
        <f>IF(G66="",0,G66)</f>
        <v>0</v>
      </c>
    </row>
    <row r="67" spans="1:10" ht="17.25" customHeight="1">
      <c r="A67" s="141"/>
      <c r="B67" s="142"/>
      <c r="C67" s="169"/>
      <c r="D67" s="58" t="s">
        <v>54</v>
      </c>
      <c r="E67" s="50" t="s">
        <v>51</v>
      </c>
      <c r="F67" s="51"/>
      <c r="G67" s="145"/>
      <c r="H67" s="54"/>
      <c r="I67" s="54"/>
      <c r="J67" s="31" t="s">
        <v>2</v>
      </c>
    </row>
    <row r="68" spans="1:10" ht="17.25" customHeight="1">
      <c r="A68" s="143"/>
      <c r="B68" s="144"/>
      <c r="C68" s="169"/>
      <c r="D68" s="59"/>
      <c r="E68" s="50" t="s">
        <v>52</v>
      </c>
      <c r="F68" s="50"/>
      <c r="G68" s="145"/>
      <c r="H68" s="54"/>
      <c r="I68" s="54"/>
      <c r="J68" s="31" t="s">
        <v>2</v>
      </c>
    </row>
    <row r="69" spans="1:10" ht="17.25" customHeight="1">
      <c r="A69" s="82" t="s">
        <v>91</v>
      </c>
      <c r="B69" s="83"/>
      <c r="C69" s="83"/>
      <c r="D69" s="83"/>
      <c r="E69" s="83"/>
      <c r="F69" s="84"/>
      <c r="G69" s="38">
        <f>IF(SUM(G55,G66)&gt;0,SUM(G55,G66),"")</f>
      </c>
      <c r="H69" s="39"/>
      <c r="I69" s="39"/>
      <c r="J69" s="31" t="s">
        <v>99</v>
      </c>
    </row>
    <row r="70" spans="2:10" ht="17.25" customHeight="1">
      <c r="B70" s="22"/>
      <c r="C70" s="22"/>
      <c r="D70" s="22"/>
      <c r="E70" s="22"/>
      <c r="F70" s="22"/>
      <c r="G70" s="25"/>
      <c r="H70" s="25"/>
      <c r="I70" s="25"/>
      <c r="J70" s="23"/>
    </row>
    <row r="71" spans="1:10" ht="17.25" customHeight="1">
      <c r="A71" s="92" t="str">
        <f>HLOOKUP(L2,L4:M13,6)</f>
        <v>４ 補助対象として申請する土地・家屋の概要（賃借した場合）</v>
      </c>
      <c r="B71" s="92"/>
      <c r="C71" s="92"/>
      <c r="D71" s="92"/>
      <c r="E71" s="92"/>
      <c r="F71" s="92"/>
      <c r="G71" s="92"/>
      <c r="H71" s="92"/>
      <c r="I71" s="92"/>
      <c r="J71" s="92"/>
    </row>
    <row r="72" spans="1:10" ht="17.25" customHeight="1">
      <c r="A72" s="92"/>
      <c r="B72" s="92"/>
      <c r="C72" s="92"/>
      <c r="D72" s="92"/>
      <c r="E72" s="92"/>
      <c r="F72" s="92"/>
      <c r="G72" s="92"/>
      <c r="H72" s="92"/>
      <c r="I72" s="92"/>
      <c r="J72" s="92"/>
    </row>
    <row r="73" spans="1:10" ht="17.25" customHeight="1">
      <c r="A73" s="60" t="s">
        <v>106</v>
      </c>
      <c r="B73" s="61"/>
      <c r="C73" s="8" t="s">
        <v>14</v>
      </c>
      <c r="D73" s="156"/>
      <c r="E73" s="156"/>
      <c r="F73" s="156"/>
      <c r="G73" s="156"/>
      <c r="H73" s="156"/>
      <c r="I73" s="156"/>
      <c r="J73" s="156"/>
    </row>
    <row r="74" spans="1:10" ht="17.25" customHeight="1">
      <c r="A74" s="62"/>
      <c r="B74" s="63"/>
      <c r="C74" s="43" t="s">
        <v>15</v>
      </c>
      <c r="D74" s="157" t="s">
        <v>55</v>
      </c>
      <c r="E74" s="158"/>
      <c r="F74" s="159"/>
      <c r="G74" s="55"/>
      <c r="H74" s="45"/>
      <c r="I74" s="46"/>
      <c r="J74" s="11" t="s">
        <v>61</v>
      </c>
    </row>
    <row r="75" spans="1:10" ht="17.25" customHeight="1">
      <c r="A75" s="62"/>
      <c r="B75" s="63"/>
      <c r="C75" s="43"/>
      <c r="D75" s="56" t="s">
        <v>54</v>
      </c>
      <c r="E75" s="42" t="s">
        <v>25</v>
      </c>
      <c r="F75" s="43"/>
      <c r="G75" s="40"/>
      <c r="H75" s="40"/>
      <c r="I75" s="41"/>
      <c r="J75" s="10" t="s">
        <v>28</v>
      </c>
    </row>
    <row r="76" spans="1:10" ht="17.25" customHeight="1">
      <c r="A76" s="64"/>
      <c r="B76" s="65"/>
      <c r="C76" s="43"/>
      <c r="D76" s="57"/>
      <c r="E76" s="42" t="s">
        <v>26</v>
      </c>
      <c r="F76" s="43"/>
      <c r="G76" s="45"/>
      <c r="H76" s="45"/>
      <c r="I76" s="46"/>
      <c r="J76" s="11" t="s">
        <v>28</v>
      </c>
    </row>
    <row r="77" spans="1:10" ht="17.25" customHeight="1">
      <c r="A77" s="60" t="s">
        <v>108</v>
      </c>
      <c r="B77" s="61"/>
      <c r="C77" s="12" t="s">
        <v>20</v>
      </c>
      <c r="D77" s="81"/>
      <c r="E77" s="81"/>
      <c r="F77" s="81"/>
      <c r="G77" s="81"/>
      <c r="H77" s="81"/>
      <c r="I77" s="81"/>
      <c r="J77" s="81"/>
    </row>
    <row r="78" spans="1:19" ht="17.25" customHeight="1">
      <c r="A78" s="62"/>
      <c r="B78" s="63"/>
      <c r="C78" s="43" t="s">
        <v>15</v>
      </c>
      <c r="D78" s="157" t="s">
        <v>24</v>
      </c>
      <c r="E78" s="158"/>
      <c r="F78" s="159"/>
      <c r="G78" s="55"/>
      <c r="H78" s="45"/>
      <c r="I78" s="46"/>
      <c r="J78" s="11" t="s">
        <v>27</v>
      </c>
      <c r="K78" s="15"/>
      <c r="L78" s="15"/>
      <c r="M78" s="15"/>
      <c r="N78" s="15"/>
      <c r="O78" s="15"/>
      <c r="P78" s="15"/>
      <c r="Q78" s="15"/>
      <c r="R78" s="15"/>
      <c r="S78" s="15"/>
    </row>
    <row r="79" spans="1:19" ht="17.25" customHeight="1">
      <c r="A79" s="62"/>
      <c r="B79" s="63"/>
      <c r="C79" s="43"/>
      <c r="D79" s="56" t="s">
        <v>54</v>
      </c>
      <c r="E79" s="42" t="s">
        <v>25</v>
      </c>
      <c r="F79" s="43"/>
      <c r="G79" s="40"/>
      <c r="H79" s="40"/>
      <c r="I79" s="41"/>
      <c r="J79" s="10" t="s">
        <v>28</v>
      </c>
      <c r="K79" s="15"/>
      <c r="L79" s="15"/>
      <c r="M79" s="15"/>
      <c r="N79" s="15"/>
      <c r="O79" s="15"/>
      <c r="P79" s="15"/>
      <c r="Q79" s="15"/>
      <c r="R79" s="15"/>
      <c r="S79" s="15"/>
    </row>
    <row r="80" spans="1:19" ht="17.25" customHeight="1">
      <c r="A80" s="64"/>
      <c r="B80" s="65"/>
      <c r="C80" s="43"/>
      <c r="D80" s="57"/>
      <c r="E80" s="42" t="s">
        <v>26</v>
      </c>
      <c r="F80" s="43"/>
      <c r="G80" s="45"/>
      <c r="H80" s="45"/>
      <c r="I80" s="46"/>
      <c r="J80" s="11" t="s">
        <v>28</v>
      </c>
      <c r="K80" s="15"/>
      <c r="L80" s="15"/>
      <c r="M80" s="15"/>
      <c r="N80" s="15"/>
      <c r="O80" s="15"/>
      <c r="P80" s="15"/>
      <c r="Q80" s="15"/>
      <c r="R80" s="15"/>
      <c r="S80" s="15"/>
    </row>
    <row r="81" spans="1:19" ht="17.25" customHeight="1">
      <c r="A81" s="127" t="s">
        <v>111</v>
      </c>
      <c r="B81" s="127"/>
      <c r="C81" s="7" t="s">
        <v>87</v>
      </c>
      <c r="D81" s="52"/>
      <c r="E81" s="37"/>
      <c r="F81" s="53"/>
      <c r="G81" s="14" t="s">
        <v>88</v>
      </c>
      <c r="H81" s="36"/>
      <c r="I81" s="37"/>
      <c r="J81" s="37"/>
      <c r="K81" s="15"/>
      <c r="L81" s="15"/>
      <c r="M81" s="15"/>
      <c r="N81" s="15"/>
      <c r="O81" s="15"/>
      <c r="P81" s="15"/>
      <c r="Q81" s="15"/>
      <c r="R81" s="15"/>
      <c r="S81" s="15"/>
    </row>
    <row r="82" spans="1:10" ht="17.25" customHeight="1">
      <c r="A82" s="127"/>
      <c r="B82" s="127"/>
      <c r="C82" s="43" t="s">
        <v>56</v>
      </c>
      <c r="D82" s="7" t="s">
        <v>59</v>
      </c>
      <c r="E82" s="72"/>
      <c r="F82" s="73"/>
      <c r="G82" s="73"/>
      <c r="H82" s="73"/>
      <c r="I82" s="73"/>
      <c r="J82" s="74"/>
    </row>
    <row r="83" spans="1:10" ht="17.25" customHeight="1">
      <c r="A83" s="127"/>
      <c r="B83" s="127"/>
      <c r="C83" s="43"/>
      <c r="D83" s="7" t="s">
        <v>60</v>
      </c>
      <c r="E83" s="190"/>
      <c r="F83" s="190"/>
      <c r="G83" s="190"/>
      <c r="H83" s="190"/>
      <c r="I83" s="190"/>
      <c r="J83" s="190"/>
    </row>
    <row r="84" spans="1:11" ht="17.25" customHeight="1">
      <c r="A84" s="127"/>
      <c r="B84" s="127"/>
      <c r="C84" s="43" t="s">
        <v>57</v>
      </c>
      <c r="D84" s="181" t="s">
        <v>58</v>
      </c>
      <c r="E84" s="181"/>
      <c r="F84" s="181"/>
      <c r="G84" s="155"/>
      <c r="H84" s="182"/>
      <c r="I84" s="182"/>
      <c r="J84" s="10" t="s">
        <v>2</v>
      </c>
      <c r="K84" s="16">
        <f>IF(G84="",0,G84)</f>
        <v>0</v>
      </c>
    </row>
    <row r="85" spans="1:10" ht="17.25" customHeight="1">
      <c r="A85" s="127"/>
      <c r="B85" s="127"/>
      <c r="C85" s="43"/>
      <c r="D85" s="56" t="s">
        <v>54</v>
      </c>
      <c r="E85" s="42" t="s">
        <v>115</v>
      </c>
      <c r="F85" s="43"/>
      <c r="G85" s="183"/>
      <c r="H85" s="183"/>
      <c r="I85" s="184"/>
      <c r="J85" s="10" t="s">
        <v>2</v>
      </c>
    </row>
    <row r="86" spans="1:10" ht="17.25" customHeight="1">
      <c r="A86" s="127"/>
      <c r="B86" s="127"/>
      <c r="C86" s="43"/>
      <c r="D86" s="57"/>
      <c r="E86" s="42" t="s">
        <v>116</v>
      </c>
      <c r="F86" s="43"/>
      <c r="G86" s="183"/>
      <c r="H86" s="183"/>
      <c r="I86" s="184"/>
      <c r="J86" s="10" t="s">
        <v>2</v>
      </c>
    </row>
    <row r="87" spans="1:11" ht="17.25" customHeight="1">
      <c r="A87" s="127"/>
      <c r="B87" s="127"/>
      <c r="C87" s="7" t="s">
        <v>62</v>
      </c>
      <c r="D87" s="127"/>
      <c r="E87" s="185"/>
      <c r="F87" s="14" t="s">
        <v>78</v>
      </c>
      <c r="G87" s="186"/>
      <c r="H87" s="187"/>
      <c r="I87" s="13"/>
      <c r="J87" s="10" t="s">
        <v>63</v>
      </c>
      <c r="K87" s="16">
        <f>IF(I87="",0,I87)</f>
        <v>0</v>
      </c>
    </row>
    <row r="88" spans="1:11" ht="17.25" customHeight="1">
      <c r="A88" s="22"/>
      <c r="B88" s="21"/>
      <c r="C88" s="20"/>
      <c r="D88" s="21"/>
      <c r="E88" s="21"/>
      <c r="F88" s="20"/>
      <c r="G88" s="26"/>
      <c r="H88" s="26"/>
      <c r="I88" s="25"/>
      <c r="J88" s="23"/>
      <c r="K88" s="16"/>
    </row>
    <row r="89" spans="1:10" ht="17.25" customHeight="1">
      <c r="A89" s="92" t="str">
        <f>HLOOKUP(L2,L4:M13,7)</f>
        <v>５ 補助対象として申請する償却資産の概要</v>
      </c>
      <c r="B89" s="92"/>
      <c r="C89" s="92"/>
      <c r="D89" s="92"/>
      <c r="E89" s="92"/>
      <c r="F89" s="92"/>
      <c r="G89" s="92"/>
      <c r="H89" s="92"/>
      <c r="I89" s="92"/>
      <c r="J89" s="92"/>
    </row>
    <row r="90" spans="1:10" ht="17.25" customHeight="1">
      <c r="A90" s="92"/>
      <c r="B90" s="92"/>
      <c r="C90" s="92"/>
      <c r="D90" s="92"/>
      <c r="E90" s="92"/>
      <c r="F90" s="92"/>
      <c r="G90" s="92"/>
      <c r="H90" s="92"/>
      <c r="I90" s="92"/>
      <c r="J90" s="92"/>
    </row>
    <row r="91" spans="1:10" ht="17.25" customHeight="1">
      <c r="A91" s="60" t="s">
        <v>119</v>
      </c>
      <c r="B91" s="115"/>
      <c r="C91" s="115"/>
      <c r="D91" s="61"/>
      <c r="E91" s="149" t="s">
        <v>64</v>
      </c>
      <c r="F91" s="42"/>
      <c r="G91" s="13"/>
      <c r="H91" s="188"/>
      <c r="I91" s="188"/>
      <c r="J91" s="10" t="s">
        <v>65</v>
      </c>
    </row>
    <row r="92" spans="1:10" ht="17.25" customHeight="1">
      <c r="A92" s="62"/>
      <c r="B92" s="189"/>
      <c r="C92" s="189"/>
      <c r="D92" s="63"/>
      <c r="E92" s="149" t="s">
        <v>66</v>
      </c>
      <c r="F92" s="42"/>
      <c r="G92" s="13" t="s">
        <v>4</v>
      </c>
      <c r="H92" s="188"/>
      <c r="I92" s="188"/>
      <c r="J92" s="10" t="s">
        <v>67</v>
      </c>
    </row>
    <row r="93" spans="1:10" ht="17.25" customHeight="1">
      <c r="A93" s="62"/>
      <c r="B93" s="189"/>
      <c r="C93" s="189"/>
      <c r="D93" s="63"/>
      <c r="E93" s="43" t="s">
        <v>18</v>
      </c>
      <c r="F93" s="43"/>
      <c r="G93" s="154"/>
      <c r="H93" s="154"/>
      <c r="I93" s="155"/>
      <c r="J93" s="10" t="s">
        <v>2</v>
      </c>
    </row>
    <row r="94" spans="1:11" ht="17.25" customHeight="1">
      <c r="A94" s="64"/>
      <c r="B94" s="116"/>
      <c r="C94" s="116"/>
      <c r="D94" s="65"/>
      <c r="E94" s="43" t="s">
        <v>19</v>
      </c>
      <c r="F94" s="43"/>
      <c r="G94" s="154">
        <f>IF(G93=0,"",INT(G93*0.014))</f>
      </c>
      <c r="H94" s="154"/>
      <c r="I94" s="155"/>
      <c r="J94" s="10" t="s">
        <v>92</v>
      </c>
      <c r="K94" s="16">
        <f>IF(G94="",0,G94)</f>
        <v>0</v>
      </c>
    </row>
    <row r="95" spans="1:10" ht="17.25" customHeight="1">
      <c r="A95" s="23"/>
      <c r="B95" s="21"/>
      <c r="C95" s="21"/>
      <c r="D95" s="21"/>
      <c r="E95" s="20"/>
      <c r="F95" s="20"/>
      <c r="G95" s="25"/>
      <c r="H95" s="25"/>
      <c r="I95" s="25"/>
      <c r="J95" s="23"/>
    </row>
    <row r="96" spans="1:10" ht="17.25" customHeight="1">
      <c r="A96" s="92" t="str">
        <f>HLOOKUP(L2,L4:M13,8)</f>
        <v>６ 補助対象として申請する新規雇用従業員の概要</v>
      </c>
      <c r="B96" s="92"/>
      <c r="C96" s="92"/>
      <c r="D96" s="92"/>
      <c r="E96" s="92"/>
      <c r="F96" s="92"/>
      <c r="G96" s="92"/>
      <c r="H96" s="92"/>
      <c r="I96" s="92"/>
      <c r="J96" s="92"/>
    </row>
    <row r="97" spans="1:10" ht="17.25" customHeight="1">
      <c r="A97" s="92"/>
      <c r="B97" s="92"/>
      <c r="C97" s="92"/>
      <c r="D97" s="92"/>
      <c r="E97" s="92"/>
      <c r="F97" s="92"/>
      <c r="G97" s="92"/>
      <c r="H97" s="92"/>
      <c r="I97" s="92"/>
      <c r="J97" s="92"/>
    </row>
    <row r="98" spans="1:10" ht="17.25" customHeight="1">
      <c r="A98" s="127" t="s">
        <v>114</v>
      </c>
      <c r="B98" s="43"/>
      <c r="C98" s="148" t="s">
        <v>29</v>
      </c>
      <c r="D98" s="17" t="s">
        <v>30</v>
      </c>
      <c r="E98" s="148" t="s">
        <v>68</v>
      </c>
      <c r="F98" s="151"/>
      <c r="G98" s="151"/>
      <c r="H98" s="152" t="s">
        <v>79</v>
      </c>
      <c r="I98" s="152"/>
      <c r="J98" s="153"/>
    </row>
    <row r="99" spans="1:10" ht="17.25" customHeight="1">
      <c r="A99" s="43"/>
      <c r="B99" s="43"/>
      <c r="C99" s="148"/>
      <c r="D99" s="17" t="s">
        <v>31</v>
      </c>
      <c r="E99" s="149" t="s">
        <v>32</v>
      </c>
      <c r="F99" s="150"/>
      <c r="G99" s="150"/>
      <c r="H99" s="150" t="s">
        <v>33</v>
      </c>
      <c r="I99" s="150"/>
      <c r="J99" s="42"/>
    </row>
    <row r="100" spans="1:10" ht="17.25" customHeight="1">
      <c r="A100" s="43"/>
      <c r="B100" s="43"/>
      <c r="C100" s="148" t="s">
        <v>29</v>
      </c>
      <c r="D100" s="17" t="s">
        <v>30</v>
      </c>
      <c r="E100" s="148" t="s">
        <v>68</v>
      </c>
      <c r="F100" s="151"/>
      <c r="G100" s="151"/>
      <c r="H100" s="152" t="s">
        <v>79</v>
      </c>
      <c r="I100" s="152"/>
      <c r="J100" s="153"/>
    </row>
    <row r="101" spans="1:10" ht="17.25" customHeight="1">
      <c r="A101" s="43"/>
      <c r="B101" s="43"/>
      <c r="C101" s="148"/>
      <c r="D101" s="17" t="s">
        <v>31</v>
      </c>
      <c r="E101" s="149" t="s">
        <v>32</v>
      </c>
      <c r="F101" s="150"/>
      <c r="G101" s="150"/>
      <c r="H101" s="150" t="s">
        <v>33</v>
      </c>
      <c r="I101" s="150"/>
      <c r="J101" s="42"/>
    </row>
    <row r="102" spans="1:10" ht="17.25" customHeight="1">
      <c r="A102" s="43"/>
      <c r="B102" s="43"/>
      <c r="C102" s="148" t="s">
        <v>29</v>
      </c>
      <c r="D102" s="17" t="s">
        <v>30</v>
      </c>
      <c r="E102" s="148" t="s">
        <v>68</v>
      </c>
      <c r="F102" s="151"/>
      <c r="G102" s="151"/>
      <c r="H102" s="152" t="s">
        <v>79</v>
      </c>
      <c r="I102" s="152"/>
      <c r="J102" s="153"/>
    </row>
    <row r="103" spans="1:10" ht="17.25" customHeight="1">
      <c r="A103" s="43"/>
      <c r="B103" s="43"/>
      <c r="C103" s="148"/>
      <c r="D103" s="17" t="s">
        <v>31</v>
      </c>
      <c r="E103" s="149" t="s">
        <v>32</v>
      </c>
      <c r="F103" s="150"/>
      <c r="G103" s="150"/>
      <c r="H103" s="150" t="s">
        <v>33</v>
      </c>
      <c r="I103" s="150"/>
      <c r="J103" s="42"/>
    </row>
    <row r="104" spans="1:10" ht="17.25" customHeight="1">
      <c r="A104" s="43"/>
      <c r="B104" s="43"/>
      <c r="C104" s="148" t="s">
        <v>29</v>
      </c>
      <c r="D104" s="17" t="s">
        <v>30</v>
      </c>
      <c r="E104" s="148" t="s">
        <v>68</v>
      </c>
      <c r="F104" s="151"/>
      <c r="G104" s="151"/>
      <c r="H104" s="152" t="s">
        <v>79</v>
      </c>
      <c r="I104" s="152"/>
      <c r="J104" s="153"/>
    </row>
    <row r="105" spans="1:10" ht="17.25" customHeight="1">
      <c r="A105" s="43"/>
      <c r="B105" s="43"/>
      <c r="C105" s="148"/>
      <c r="D105" s="17" t="s">
        <v>31</v>
      </c>
      <c r="E105" s="149" t="s">
        <v>32</v>
      </c>
      <c r="F105" s="150"/>
      <c r="G105" s="150"/>
      <c r="H105" s="150" t="s">
        <v>33</v>
      </c>
      <c r="I105" s="150"/>
      <c r="J105" s="42"/>
    </row>
    <row r="106" spans="1:10" ht="17.25" customHeight="1">
      <c r="A106" s="43"/>
      <c r="B106" s="43"/>
      <c r="C106" s="148" t="s">
        <v>29</v>
      </c>
      <c r="D106" s="17" t="s">
        <v>30</v>
      </c>
      <c r="E106" s="148" t="s">
        <v>68</v>
      </c>
      <c r="F106" s="151"/>
      <c r="G106" s="151"/>
      <c r="H106" s="152" t="s">
        <v>79</v>
      </c>
      <c r="I106" s="152"/>
      <c r="J106" s="153"/>
    </row>
    <row r="107" spans="1:10" ht="17.25" customHeight="1">
      <c r="A107" s="43"/>
      <c r="B107" s="43"/>
      <c r="C107" s="148"/>
      <c r="D107" s="17" t="s">
        <v>31</v>
      </c>
      <c r="E107" s="149" t="s">
        <v>32</v>
      </c>
      <c r="F107" s="150"/>
      <c r="G107" s="150"/>
      <c r="H107" s="150" t="s">
        <v>33</v>
      </c>
      <c r="I107" s="150"/>
      <c r="J107" s="42"/>
    </row>
    <row r="108" spans="1:10" ht="17.25" customHeight="1">
      <c r="A108" s="22"/>
      <c r="B108" s="20"/>
      <c r="C108" s="24"/>
      <c r="D108" s="27"/>
      <c r="E108" s="20"/>
      <c r="F108" s="20"/>
      <c r="G108" s="20"/>
      <c r="H108" s="20"/>
      <c r="I108" s="20"/>
      <c r="J108" s="20"/>
    </row>
    <row r="109" spans="1:10" ht="17.25" customHeight="1">
      <c r="A109" s="92" t="str">
        <f>HLOOKUP(L2,L4:M13,9)</f>
        <v>７ 申請する補助金額等（単位：円）</v>
      </c>
      <c r="B109" s="92"/>
      <c r="C109" s="92"/>
      <c r="D109" s="92"/>
      <c r="E109" s="92"/>
      <c r="F109" s="92"/>
      <c r="G109" s="92"/>
      <c r="H109" s="92"/>
      <c r="I109" s="92"/>
      <c r="J109" s="92"/>
    </row>
    <row r="110" spans="1:10" ht="17.25" customHeight="1">
      <c r="A110" s="92"/>
      <c r="B110" s="92"/>
      <c r="C110" s="92"/>
      <c r="D110" s="92"/>
      <c r="E110" s="92"/>
      <c r="F110" s="92"/>
      <c r="G110" s="92"/>
      <c r="H110" s="92"/>
      <c r="I110" s="92"/>
      <c r="J110" s="92"/>
    </row>
    <row r="111" spans="1:10" ht="17.25" customHeight="1">
      <c r="A111" s="35" t="s">
        <v>151</v>
      </c>
      <c r="B111" s="35"/>
      <c r="C111" s="35"/>
      <c r="D111" s="162" t="s">
        <v>95</v>
      </c>
      <c r="E111" s="162"/>
      <c r="F111" s="162" t="s">
        <v>71</v>
      </c>
      <c r="G111" s="162"/>
      <c r="H111" s="162" t="s">
        <v>76</v>
      </c>
      <c r="I111" s="162"/>
      <c r="J111" s="162"/>
    </row>
    <row r="112" spans="1:11" ht="17.25" customHeight="1">
      <c r="A112" s="35"/>
      <c r="B112" s="35"/>
      <c r="C112" s="35"/>
      <c r="D112" s="163">
        <f>IF((G55="")*AND(G66=""),"",K55+K66)</f>
      </c>
      <c r="E112" s="164"/>
      <c r="F112" s="68" t="s">
        <v>72</v>
      </c>
      <c r="G112" s="68"/>
      <c r="H112" s="163">
        <f>IF(D112="","",IF(ROUNDDOWN(D112/2,-3)&gt;3000000,3000000,ROUNDDOWN(D112/2,-3)))</f>
      </c>
      <c r="I112" s="165"/>
      <c r="J112" s="19" t="s">
        <v>80</v>
      </c>
      <c r="K112" s="16">
        <f>IF(H112="",0,H112)</f>
        <v>0</v>
      </c>
    </row>
    <row r="113" spans="1:10" ht="17.25" customHeight="1">
      <c r="A113" s="35" t="s">
        <v>152</v>
      </c>
      <c r="B113" s="35"/>
      <c r="C113" s="35"/>
      <c r="D113" s="162" t="s">
        <v>69</v>
      </c>
      <c r="E113" s="162"/>
      <c r="F113" s="162" t="s">
        <v>75</v>
      </c>
      <c r="G113" s="162"/>
      <c r="H113" s="162" t="s">
        <v>76</v>
      </c>
      <c r="I113" s="162"/>
      <c r="J113" s="162"/>
    </row>
    <row r="114" spans="1:11" ht="17.25" customHeight="1">
      <c r="A114" s="35"/>
      <c r="B114" s="35"/>
      <c r="C114" s="35"/>
      <c r="D114" s="205">
        <f>IF(G84="","",G84)</f>
      </c>
      <c r="E114" s="206"/>
      <c r="F114" s="207">
        <f>IF(I87="","",I87)</f>
      </c>
      <c r="G114" s="208"/>
      <c r="H114" s="163">
        <f>IF((K84*K87)=0,"",IF(D114&gt;100000,100000*F114,ROUNDDOWN(D114*F114,-3)))</f>
      </c>
      <c r="I114" s="165"/>
      <c r="J114" s="19" t="s">
        <v>81</v>
      </c>
      <c r="K114" s="16">
        <f>IF(H114="",0,H114)</f>
        <v>0</v>
      </c>
    </row>
    <row r="115" spans="1:10" ht="17.25" customHeight="1">
      <c r="A115" s="35" t="s">
        <v>153</v>
      </c>
      <c r="B115" s="35"/>
      <c r="C115" s="35"/>
      <c r="D115" s="162" t="s">
        <v>96</v>
      </c>
      <c r="E115" s="162"/>
      <c r="F115" s="162" t="s">
        <v>71</v>
      </c>
      <c r="G115" s="162"/>
      <c r="H115" s="162" t="s">
        <v>76</v>
      </c>
      <c r="I115" s="162"/>
      <c r="J115" s="162"/>
    </row>
    <row r="116" spans="1:11" ht="17.25" customHeight="1">
      <c r="A116" s="35"/>
      <c r="B116" s="35"/>
      <c r="C116" s="35"/>
      <c r="D116" s="163">
        <f>IF(G94="","",G94)</f>
      </c>
      <c r="E116" s="164"/>
      <c r="F116" s="68" t="s">
        <v>73</v>
      </c>
      <c r="G116" s="68"/>
      <c r="H116" s="163">
        <f>IF(D116="","",IF(ROUNDDOWN(D116/2,-3)&gt;500000,500000,ROUNDDOWN(D116/2,-3)))</f>
      </c>
      <c r="I116" s="165"/>
      <c r="J116" s="19" t="s">
        <v>82</v>
      </c>
      <c r="K116" s="16">
        <f>IF(H116="",0,H116)</f>
        <v>0</v>
      </c>
    </row>
    <row r="117" spans="1:10" ht="17.25" customHeight="1">
      <c r="A117" s="35" t="s">
        <v>154</v>
      </c>
      <c r="B117" s="35"/>
      <c r="C117" s="35"/>
      <c r="D117" s="162" t="s">
        <v>97</v>
      </c>
      <c r="E117" s="162"/>
      <c r="F117" s="162" t="s">
        <v>74</v>
      </c>
      <c r="G117" s="162"/>
      <c r="H117" s="162" t="s">
        <v>76</v>
      </c>
      <c r="I117" s="162"/>
      <c r="J117" s="162"/>
    </row>
    <row r="118" spans="1:11" ht="17.25" customHeight="1">
      <c r="A118" s="35"/>
      <c r="B118" s="35"/>
      <c r="C118" s="35"/>
      <c r="D118" s="191"/>
      <c r="E118" s="192"/>
      <c r="F118" s="193"/>
      <c r="G118" s="194"/>
      <c r="H118" s="163">
        <f>IF(F118="","",D118*F118)</f>
      </c>
      <c r="I118" s="165"/>
      <c r="J118" s="19" t="s">
        <v>83</v>
      </c>
      <c r="K118" s="16">
        <f>IF(H118="",0,H118)</f>
        <v>0</v>
      </c>
    </row>
    <row r="119" spans="1:11" ht="17.25" customHeight="1">
      <c r="A119" s="195" t="s">
        <v>118</v>
      </c>
      <c r="B119" s="158"/>
      <c r="C119" s="158"/>
      <c r="D119" s="158"/>
      <c r="E119" s="158"/>
      <c r="F119" s="158"/>
      <c r="G119" s="159"/>
      <c r="H119" s="199">
        <f>IF((D112="")*AND(D114="")*AND(D116="")*AND(F118=""),"",K112+K114+K116+K118)</f>
      </c>
      <c r="I119" s="200"/>
      <c r="J119" s="201"/>
      <c r="K119" s="16">
        <f>IF(H119="",0,H119)</f>
        <v>0</v>
      </c>
    </row>
    <row r="120" spans="1:10" ht="17.25" customHeight="1">
      <c r="A120" s="196"/>
      <c r="B120" s="197"/>
      <c r="C120" s="197"/>
      <c r="D120" s="197"/>
      <c r="E120" s="197"/>
      <c r="F120" s="197"/>
      <c r="G120" s="198"/>
      <c r="H120" s="202"/>
      <c r="I120" s="203"/>
      <c r="J120" s="204"/>
    </row>
    <row r="121" spans="1:10" ht="17.25" customHeight="1">
      <c r="A121" s="92" t="str">
        <f>HLOOKUP(L2,L4:M13,10)</f>
        <v>８ 補助事業収支予算書</v>
      </c>
      <c r="B121" s="92"/>
      <c r="C121" s="92"/>
      <c r="D121" s="92"/>
      <c r="E121" s="92"/>
      <c r="F121" s="92"/>
      <c r="G121" s="92"/>
      <c r="H121" s="92"/>
      <c r="I121" s="92"/>
      <c r="J121" s="92"/>
    </row>
    <row r="122" spans="1:10" ht="17.25" customHeight="1">
      <c r="A122" s="92"/>
      <c r="B122" s="92"/>
      <c r="C122" s="92"/>
      <c r="D122" s="92"/>
      <c r="E122" s="92"/>
      <c r="F122" s="92"/>
      <c r="G122" s="92"/>
      <c r="H122" s="92"/>
      <c r="I122" s="92"/>
      <c r="J122" s="92"/>
    </row>
    <row r="123" spans="1:10" ht="17.25" customHeight="1">
      <c r="A123" s="117" t="s">
        <v>34</v>
      </c>
      <c r="B123" s="160"/>
      <c r="C123" s="160"/>
      <c r="D123" s="160"/>
      <c r="E123" s="118"/>
      <c r="F123" s="117" t="s">
        <v>35</v>
      </c>
      <c r="G123" s="160"/>
      <c r="H123" s="160"/>
      <c r="I123" s="160"/>
      <c r="J123" s="118"/>
    </row>
    <row r="124" spans="1:10" ht="17.25" customHeight="1">
      <c r="A124" s="119"/>
      <c r="B124" s="161"/>
      <c r="C124" s="161"/>
      <c r="D124" s="161"/>
      <c r="E124" s="120"/>
      <c r="F124" s="119"/>
      <c r="G124" s="161"/>
      <c r="H124" s="161"/>
      <c r="I124" s="161"/>
      <c r="J124" s="120"/>
    </row>
    <row r="125" spans="1:10" ht="17.25" customHeight="1">
      <c r="A125" s="6"/>
      <c r="B125" s="157" t="s">
        <v>36</v>
      </c>
      <c r="C125" s="158"/>
      <c r="D125" s="158"/>
      <c r="E125" s="159"/>
      <c r="F125" s="6"/>
      <c r="G125" s="157" t="s">
        <v>93</v>
      </c>
      <c r="H125" s="158"/>
      <c r="I125" s="158"/>
      <c r="J125" s="159"/>
    </row>
    <row r="126" spans="1:11" ht="17.25" customHeight="1">
      <c r="A126" s="9"/>
      <c r="B126" s="163">
        <f>IF(B132="","",B132-B128)</f>
      </c>
      <c r="C126" s="165"/>
      <c r="D126" s="165"/>
      <c r="E126" s="4" t="s">
        <v>2</v>
      </c>
      <c r="F126" s="9"/>
      <c r="G126" s="163">
        <f>IF((G55="")*AND(G66="")*AND(G94=""),"",K55+K66+K94)</f>
      </c>
      <c r="H126" s="165"/>
      <c r="I126" s="165"/>
      <c r="J126" s="4" t="s">
        <v>2</v>
      </c>
      <c r="K126" s="16">
        <f>IF(G126="",0,G126)</f>
        <v>0</v>
      </c>
    </row>
    <row r="127" spans="1:10" ht="17.25" customHeight="1">
      <c r="A127" s="9"/>
      <c r="B127" s="157" t="s">
        <v>37</v>
      </c>
      <c r="C127" s="158"/>
      <c r="D127" s="158"/>
      <c r="E127" s="159"/>
      <c r="F127" s="9"/>
      <c r="G127" s="157" t="s">
        <v>77</v>
      </c>
      <c r="H127" s="158"/>
      <c r="I127" s="158"/>
      <c r="J127" s="159"/>
    </row>
    <row r="128" spans="1:11" ht="17.25" customHeight="1">
      <c r="A128" s="9"/>
      <c r="B128" s="163">
        <f>IF(K119=0,"",K119)</f>
      </c>
      <c r="C128" s="165"/>
      <c r="D128" s="165"/>
      <c r="E128" s="4" t="s">
        <v>2</v>
      </c>
      <c r="F128" s="9"/>
      <c r="G128" s="163">
        <f>IF((G84="")*AND(I87=""),"",K84*K87)</f>
      </c>
      <c r="H128" s="165"/>
      <c r="I128" s="165"/>
      <c r="J128" s="4" t="s">
        <v>2</v>
      </c>
      <c r="K128" s="16">
        <f>IF(G128="",0,G128)</f>
        <v>0</v>
      </c>
    </row>
    <row r="129" spans="1:10" ht="17.25" customHeight="1">
      <c r="A129" s="9"/>
      <c r="B129" s="157" t="s">
        <v>38</v>
      </c>
      <c r="C129" s="158"/>
      <c r="D129" s="158"/>
      <c r="E129" s="159"/>
      <c r="F129" s="9"/>
      <c r="G129" s="157" t="s">
        <v>98</v>
      </c>
      <c r="H129" s="158"/>
      <c r="I129" s="158"/>
      <c r="J129" s="159"/>
    </row>
    <row r="130" spans="1:11" ht="17.25" customHeight="1">
      <c r="A130" s="9"/>
      <c r="B130" s="163"/>
      <c r="C130" s="165"/>
      <c r="D130" s="165"/>
      <c r="E130" s="4" t="s">
        <v>2</v>
      </c>
      <c r="F130" s="9"/>
      <c r="G130" s="163">
        <f>IF(H118="","",K118)</f>
      </c>
      <c r="H130" s="165"/>
      <c r="I130" s="165"/>
      <c r="J130" s="4" t="s">
        <v>2</v>
      </c>
      <c r="K130" s="16">
        <f>IF(G130="",0,G130)</f>
        <v>0</v>
      </c>
    </row>
    <row r="131" spans="1:10" ht="17.25" customHeight="1">
      <c r="A131" s="9" t="s">
        <v>39</v>
      </c>
      <c r="B131" s="2"/>
      <c r="C131" s="2"/>
      <c r="D131" s="2"/>
      <c r="E131" s="3"/>
      <c r="F131" s="9" t="s">
        <v>105</v>
      </c>
      <c r="G131" s="2"/>
      <c r="H131" s="2"/>
      <c r="I131" s="2"/>
      <c r="J131" s="3"/>
    </row>
    <row r="132" spans="1:11" ht="17.25" customHeight="1">
      <c r="A132" s="5"/>
      <c r="B132" s="165">
        <f>IF((K112+K114+K116+K118)=0,"",K126+K128+K130)</f>
      </c>
      <c r="C132" s="165"/>
      <c r="D132" s="165"/>
      <c r="E132" s="4" t="s">
        <v>2</v>
      </c>
      <c r="F132" s="5"/>
      <c r="G132" s="165">
        <f>IF((K112+K114+K116+K118)=0,"",K126+K128+K130)</f>
      </c>
      <c r="H132" s="165"/>
      <c r="I132" s="165"/>
      <c r="J132" s="4" t="s">
        <v>2</v>
      </c>
      <c r="K132" s="16">
        <f>IF(G132="",0,G132)</f>
        <v>0</v>
      </c>
    </row>
  </sheetData>
  <sheetProtection/>
  <mergeCells count="217">
    <mergeCell ref="H114:I114"/>
    <mergeCell ref="F118:G118"/>
    <mergeCell ref="A119:G120"/>
    <mergeCell ref="H119:J120"/>
    <mergeCell ref="D113:E113"/>
    <mergeCell ref="F113:G113"/>
    <mergeCell ref="D114:E114"/>
    <mergeCell ref="F114:G114"/>
    <mergeCell ref="A113:C114"/>
    <mergeCell ref="A115:C116"/>
    <mergeCell ref="A117:C118"/>
    <mergeCell ref="D115:E115"/>
    <mergeCell ref="A111:C112"/>
    <mergeCell ref="D118:E118"/>
    <mergeCell ref="H111:J111"/>
    <mergeCell ref="H115:J115"/>
    <mergeCell ref="D111:E111"/>
    <mergeCell ref="H112:I112"/>
    <mergeCell ref="H116:I116"/>
    <mergeCell ref="H118:I118"/>
    <mergeCell ref="F117:G117"/>
    <mergeCell ref="E100:G100"/>
    <mergeCell ref="H100:J100"/>
    <mergeCell ref="E102:G102"/>
    <mergeCell ref="H102:J102"/>
    <mergeCell ref="H101:J101"/>
    <mergeCell ref="H113:J113"/>
    <mergeCell ref="F111:G111"/>
    <mergeCell ref="F112:G112"/>
    <mergeCell ref="D112:E112"/>
    <mergeCell ref="D87:E87"/>
    <mergeCell ref="G87:H87"/>
    <mergeCell ref="E92:F92"/>
    <mergeCell ref="H92:I92"/>
    <mergeCell ref="E91:F91"/>
    <mergeCell ref="H91:I91"/>
    <mergeCell ref="A91:D94"/>
    <mergeCell ref="A89:J90"/>
    <mergeCell ref="A81:B87"/>
    <mergeCell ref="E83:J83"/>
    <mergeCell ref="C55:C57"/>
    <mergeCell ref="C84:C86"/>
    <mergeCell ref="D84:F84"/>
    <mergeCell ref="G84:I84"/>
    <mergeCell ref="D85:D86"/>
    <mergeCell ref="E85:F85"/>
    <mergeCell ref="G85:I85"/>
    <mergeCell ref="G86:I86"/>
    <mergeCell ref="D65:F65"/>
    <mergeCell ref="C66:C68"/>
    <mergeCell ref="D64:F64"/>
    <mergeCell ref="G64:J64"/>
    <mergeCell ref="D60:F60"/>
    <mergeCell ref="H60:J60"/>
    <mergeCell ref="E62:F62"/>
    <mergeCell ref="E63:F63"/>
    <mergeCell ref="D56:D57"/>
    <mergeCell ref="D53:F53"/>
    <mergeCell ref="D59:J59"/>
    <mergeCell ref="G62:I62"/>
    <mergeCell ref="G56:I56"/>
    <mergeCell ref="G57:I57"/>
    <mergeCell ref="G61:I61"/>
    <mergeCell ref="G54:I54"/>
    <mergeCell ref="D54:F54"/>
    <mergeCell ref="B132:D132"/>
    <mergeCell ref="G50:I50"/>
    <mergeCell ref="D51:D52"/>
    <mergeCell ref="E51:F51"/>
    <mergeCell ref="G51:I51"/>
    <mergeCell ref="E52:F52"/>
    <mergeCell ref="G52:I52"/>
    <mergeCell ref="C50:C52"/>
    <mergeCell ref="D50:F50"/>
    <mergeCell ref="C61:C63"/>
    <mergeCell ref="G128:I128"/>
    <mergeCell ref="G129:J129"/>
    <mergeCell ref="G130:I130"/>
    <mergeCell ref="G132:I132"/>
    <mergeCell ref="B125:E125"/>
    <mergeCell ref="B126:D126"/>
    <mergeCell ref="B127:E127"/>
    <mergeCell ref="B128:D128"/>
    <mergeCell ref="B129:E129"/>
    <mergeCell ref="B130:D130"/>
    <mergeCell ref="C100:C101"/>
    <mergeCell ref="E101:G101"/>
    <mergeCell ref="H99:J99"/>
    <mergeCell ref="G125:J125"/>
    <mergeCell ref="G126:I126"/>
    <mergeCell ref="G127:J127"/>
    <mergeCell ref="C102:C103"/>
    <mergeCell ref="E103:G103"/>
    <mergeCell ref="H103:J103"/>
    <mergeCell ref="D117:E117"/>
    <mergeCell ref="A121:J122"/>
    <mergeCell ref="A123:E124"/>
    <mergeCell ref="F123:J124"/>
    <mergeCell ref="E107:G107"/>
    <mergeCell ref="H107:J107"/>
    <mergeCell ref="A109:J110"/>
    <mergeCell ref="H117:J117"/>
    <mergeCell ref="F115:G115"/>
    <mergeCell ref="F116:G116"/>
    <mergeCell ref="D116:E116"/>
    <mergeCell ref="E86:F86"/>
    <mergeCell ref="A71:J72"/>
    <mergeCell ref="D73:J73"/>
    <mergeCell ref="A73:B76"/>
    <mergeCell ref="C74:C76"/>
    <mergeCell ref="D74:F74"/>
    <mergeCell ref="G74:I74"/>
    <mergeCell ref="D75:D76"/>
    <mergeCell ref="E75:F75"/>
    <mergeCell ref="D78:F78"/>
    <mergeCell ref="C98:C99"/>
    <mergeCell ref="E99:G99"/>
    <mergeCell ref="E93:F93"/>
    <mergeCell ref="G93:I93"/>
    <mergeCell ref="E94:F94"/>
    <mergeCell ref="G94:I94"/>
    <mergeCell ref="H98:J98"/>
    <mergeCell ref="E98:G98"/>
    <mergeCell ref="A96:J97"/>
    <mergeCell ref="A98:B107"/>
    <mergeCell ref="C106:C107"/>
    <mergeCell ref="C104:C105"/>
    <mergeCell ref="E105:G105"/>
    <mergeCell ref="H105:J105"/>
    <mergeCell ref="E104:G104"/>
    <mergeCell ref="H104:J104"/>
    <mergeCell ref="E106:G106"/>
    <mergeCell ref="H106:J106"/>
    <mergeCell ref="H35:J35"/>
    <mergeCell ref="A58:B68"/>
    <mergeCell ref="G66:I66"/>
    <mergeCell ref="E67:F67"/>
    <mergeCell ref="G67:I67"/>
    <mergeCell ref="E68:F68"/>
    <mergeCell ref="G68:I68"/>
    <mergeCell ref="D66:F66"/>
    <mergeCell ref="G63:I63"/>
    <mergeCell ref="D62:D63"/>
    <mergeCell ref="A5:J6"/>
    <mergeCell ref="A26:J27"/>
    <mergeCell ref="A28:B29"/>
    <mergeCell ref="C28:J29"/>
    <mergeCell ref="A13:B14"/>
    <mergeCell ref="A7:B8"/>
    <mergeCell ref="C7:J8"/>
    <mergeCell ref="A9:B10"/>
    <mergeCell ref="C9:J10"/>
    <mergeCell ref="C13:D14"/>
    <mergeCell ref="H11:J11"/>
    <mergeCell ref="H12:J12"/>
    <mergeCell ref="C11:F12"/>
    <mergeCell ref="E13:E14"/>
    <mergeCell ref="H13:H14"/>
    <mergeCell ref="F13:G14"/>
    <mergeCell ref="I13:J14"/>
    <mergeCell ref="A15:B18"/>
    <mergeCell ref="C15:J18"/>
    <mergeCell ref="A21:B25"/>
    <mergeCell ref="C21:J25"/>
    <mergeCell ref="G30:G31"/>
    <mergeCell ref="H30:J31"/>
    <mergeCell ref="C30:F31"/>
    <mergeCell ref="A19:B20"/>
    <mergeCell ref="C19:C20"/>
    <mergeCell ref="D19:F20"/>
    <mergeCell ref="A49:B57"/>
    <mergeCell ref="A1:J2"/>
    <mergeCell ref="A3:J4"/>
    <mergeCell ref="G32:G33"/>
    <mergeCell ref="H32:J33"/>
    <mergeCell ref="A34:B35"/>
    <mergeCell ref="C34:F35"/>
    <mergeCell ref="A11:B12"/>
    <mergeCell ref="A30:B31"/>
    <mergeCell ref="G19:G20"/>
    <mergeCell ref="H19:J20"/>
    <mergeCell ref="G55:I55"/>
    <mergeCell ref="D77:J77"/>
    <mergeCell ref="A69:F69"/>
    <mergeCell ref="G53:J53"/>
    <mergeCell ref="A41:B45"/>
    <mergeCell ref="C41:J45"/>
    <mergeCell ref="A47:J48"/>
    <mergeCell ref="A32:B33"/>
    <mergeCell ref="C32:F33"/>
    <mergeCell ref="A77:B80"/>
    <mergeCell ref="A36:B40"/>
    <mergeCell ref="C36:J40"/>
    <mergeCell ref="E82:J82"/>
    <mergeCell ref="C82:C83"/>
    <mergeCell ref="E80:F80"/>
    <mergeCell ref="G80:I80"/>
    <mergeCell ref="C78:C80"/>
    <mergeCell ref="D61:F61"/>
    <mergeCell ref="D58:J58"/>
    <mergeCell ref="D81:F81"/>
    <mergeCell ref="G65:I65"/>
    <mergeCell ref="G78:I78"/>
    <mergeCell ref="D79:D80"/>
    <mergeCell ref="E79:F79"/>
    <mergeCell ref="G79:I79"/>
    <mergeCell ref="D67:D68"/>
    <mergeCell ref="H34:J34"/>
    <mergeCell ref="H81:J81"/>
    <mergeCell ref="G69:I69"/>
    <mergeCell ref="G75:I75"/>
    <mergeCell ref="E76:F76"/>
    <mergeCell ref="D49:J49"/>
    <mergeCell ref="G76:I76"/>
    <mergeCell ref="D55:F55"/>
    <mergeCell ref="E56:F56"/>
    <mergeCell ref="E57:F57"/>
  </mergeCells>
  <dataValidations count="3">
    <dataValidation type="list" allowBlank="1" showInputMessage="1" showErrorMessage="1" sqref="L2">
      <formula1>"1,2"</formula1>
    </dataValidation>
    <dataValidation type="list" allowBlank="1" showInputMessage="1" showErrorMessage="1" sqref="D118:E118">
      <formula1>"300000,600000,900000,1200000,1500000"</formula1>
    </dataValidation>
    <dataValidation type="list" allowBlank="1" showInputMessage="1" showErrorMessage="1" sqref="F118:G118">
      <formula1>"1,2,3,4,5"</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2" manualBreakCount="2">
    <brk id="46" max="255" man="1"/>
    <brk id="88"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7"/>
  <sheetViews>
    <sheetView view="pageBreakPreview" zoomScale="85" zoomScaleSheetLayoutView="85" zoomScalePageLayoutView="0" workbookViewId="0" topLeftCell="A1">
      <selection activeCell="A1" sqref="A1:J3"/>
    </sheetView>
  </sheetViews>
  <sheetFormatPr defaultColWidth="9.00390625" defaultRowHeight="17.25" customHeight="1"/>
  <cols>
    <col min="1" max="7" width="9.00390625" style="1" customWidth="1"/>
    <col min="8" max="8" width="9.125" style="1" bestFit="1" customWidth="1"/>
    <col min="9" max="16384" width="9.00390625" style="1" customWidth="1"/>
  </cols>
  <sheetData>
    <row r="1" spans="1:10" ht="17.25" customHeight="1">
      <c r="A1" s="212" t="s">
        <v>162</v>
      </c>
      <c r="B1" s="212"/>
      <c r="C1" s="212"/>
      <c r="D1" s="212"/>
      <c r="E1" s="212"/>
      <c r="F1" s="212"/>
      <c r="G1" s="212"/>
      <c r="H1" s="212"/>
      <c r="I1" s="212"/>
      <c r="J1" s="212"/>
    </row>
    <row r="2" spans="1:10" ht="17.25" customHeight="1">
      <c r="A2" s="212"/>
      <c r="B2" s="212"/>
      <c r="C2" s="212"/>
      <c r="D2" s="212"/>
      <c r="E2" s="212"/>
      <c r="F2" s="212"/>
      <c r="G2" s="212"/>
      <c r="H2" s="212"/>
      <c r="I2" s="212"/>
      <c r="J2" s="212"/>
    </row>
    <row r="3" spans="1:10" ht="17.25" customHeight="1">
      <c r="A3" s="212"/>
      <c r="B3" s="212"/>
      <c r="C3" s="212"/>
      <c r="D3" s="212"/>
      <c r="E3" s="212"/>
      <c r="F3" s="212"/>
      <c r="G3" s="212"/>
      <c r="H3" s="212"/>
      <c r="I3" s="212"/>
      <c r="J3" s="212"/>
    </row>
    <row r="4" spans="1:10" ht="17.25" customHeight="1">
      <c r="A4" s="104" t="s">
        <v>120</v>
      </c>
      <c r="B4" s="104"/>
      <c r="C4" s="104"/>
      <c r="D4" s="104"/>
      <c r="E4" s="104"/>
      <c r="F4" s="104"/>
      <c r="G4" s="104"/>
      <c r="H4" s="104"/>
      <c r="I4" s="104"/>
      <c r="J4" s="104"/>
    </row>
    <row r="5" spans="1:10" ht="17.25" customHeight="1">
      <c r="A5" s="104"/>
      <c r="B5" s="104"/>
      <c r="C5" s="104"/>
      <c r="D5" s="104"/>
      <c r="E5" s="104"/>
      <c r="F5" s="104"/>
      <c r="G5" s="104"/>
      <c r="H5" s="104"/>
      <c r="I5" s="104"/>
      <c r="J5" s="104"/>
    </row>
    <row r="6" spans="1:10" ht="17.25" customHeight="1">
      <c r="A6" s="209" t="s">
        <v>161</v>
      </c>
      <c r="B6" s="213"/>
      <c r="C6" s="213"/>
      <c r="D6" s="213"/>
      <c r="E6" s="213"/>
      <c r="F6" s="213"/>
      <c r="G6" s="213"/>
      <c r="H6" s="213"/>
      <c r="I6" s="213"/>
      <c r="J6" s="213"/>
    </row>
    <row r="7" spans="1:10" ht="17.25" customHeight="1">
      <c r="A7" s="213"/>
      <c r="B7" s="213"/>
      <c r="C7" s="213"/>
      <c r="D7" s="213"/>
      <c r="E7" s="213"/>
      <c r="F7" s="213"/>
      <c r="G7" s="213"/>
      <c r="H7" s="213"/>
      <c r="I7" s="213"/>
      <c r="J7" s="213"/>
    </row>
    <row r="8" spans="1:10" ht="17.25" customHeight="1">
      <c r="A8" s="213"/>
      <c r="B8" s="213"/>
      <c r="C8" s="213"/>
      <c r="D8" s="213"/>
      <c r="E8" s="213"/>
      <c r="F8" s="213"/>
      <c r="G8" s="213"/>
      <c r="H8" s="213"/>
      <c r="I8" s="213"/>
      <c r="J8" s="213"/>
    </row>
    <row r="9" spans="1:10" ht="17.25" customHeight="1">
      <c r="A9" s="213"/>
      <c r="B9" s="213"/>
      <c r="C9" s="213"/>
      <c r="D9" s="213"/>
      <c r="E9" s="104" t="s">
        <v>3</v>
      </c>
      <c r="F9" s="104"/>
      <c r="G9" s="211"/>
      <c r="H9" s="211"/>
      <c r="I9" s="211"/>
      <c r="J9" s="211"/>
    </row>
    <row r="10" spans="1:10" ht="17.25" customHeight="1">
      <c r="A10" s="213"/>
      <c r="B10" s="213"/>
      <c r="C10" s="213"/>
      <c r="D10" s="213"/>
      <c r="E10" s="104"/>
      <c r="F10" s="104"/>
      <c r="G10" s="211"/>
      <c r="H10" s="211"/>
      <c r="I10" s="211"/>
      <c r="J10" s="211"/>
    </row>
    <row r="11" spans="1:10" ht="17.25" customHeight="1">
      <c r="A11" s="213"/>
      <c r="B11" s="213"/>
      <c r="C11" s="213"/>
      <c r="D11" s="213"/>
      <c r="E11" s="210" t="s">
        <v>0</v>
      </c>
      <c r="F11" s="210"/>
      <c r="G11" s="211"/>
      <c r="H11" s="211"/>
      <c r="I11" s="211"/>
      <c r="J11" s="211"/>
    </row>
    <row r="12" spans="1:10" ht="17.25" customHeight="1">
      <c r="A12" s="213"/>
      <c r="B12" s="213"/>
      <c r="C12" s="213"/>
      <c r="D12" s="213"/>
      <c r="E12" s="210"/>
      <c r="F12" s="210"/>
      <c r="G12" s="211"/>
      <c r="H12" s="211"/>
      <c r="I12" s="211"/>
      <c r="J12" s="211"/>
    </row>
    <row r="13" spans="1:10" ht="17.25" customHeight="1">
      <c r="A13" s="213"/>
      <c r="B13" s="213"/>
      <c r="C13" s="213"/>
      <c r="D13" s="213"/>
      <c r="E13" s="210" t="s">
        <v>1</v>
      </c>
      <c r="F13" s="210"/>
      <c r="G13" s="211"/>
      <c r="H13" s="211"/>
      <c r="I13" s="211"/>
      <c r="J13" s="211"/>
    </row>
    <row r="14" spans="1:10" ht="17.25" customHeight="1">
      <c r="A14" s="213"/>
      <c r="B14" s="213"/>
      <c r="C14" s="213"/>
      <c r="D14" s="213"/>
      <c r="E14" s="210"/>
      <c r="F14" s="210"/>
      <c r="G14" s="211"/>
      <c r="H14" s="211"/>
      <c r="I14" s="211"/>
      <c r="J14" s="211"/>
    </row>
    <row r="15" spans="1:10" ht="17.25" customHeight="1">
      <c r="A15" s="209"/>
      <c r="B15" s="209"/>
      <c r="C15" s="209"/>
      <c r="D15" s="209"/>
      <c r="E15" s="209"/>
      <c r="F15" s="209"/>
      <c r="G15" s="209"/>
      <c r="H15" s="209"/>
      <c r="I15" s="209"/>
      <c r="J15" s="209"/>
    </row>
    <row r="16" spans="1:10" ht="17.25" customHeight="1">
      <c r="A16" s="209"/>
      <c r="B16" s="209"/>
      <c r="C16" s="209"/>
      <c r="D16" s="209"/>
      <c r="E16" s="209"/>
      <c r="F16" s="209"/>
      <c r="G16" s="209"/>
      <c r="H16" s="209"/>
      <c r="I16" s="209"/>
      <c r="J16" s="209"/>
    </row>
    <row r="17" spans="1:10" ht="17.25" customHeight="1">
      <c r="A17" s="209"/>
      <c r="B17" s="209"/>
      <c r="C17" s="209"/>
      <c r="D17" s="209"/>
      <c r="E17" s="209"/>
      <c r="F17" s="209"/>
      <c r="G17" s="209"/>
      <c r="H17" s="209"/>
      <c r="I17" s="209"/>
      <c r="J17" s="209"/>
    </row>
    <row r="18" spans="1:10" ht="17.25" customHeight="1">
      <c r="A18" s="209" t="s">
        <v>155</v>
      </c>
      <c r="B18" s="209"/>
      <c r="C18" s="209"/>
      <c r="D18" s="209"/>
      <c r="E18" s="209"/>
      <c r="F18" s="209"/>
      <c r="G18" s="209"/>
      <c r="H18" s="209"/>
      <c r="I18" s="209"/>
      <c r="J18" s="209"/>
    </row>
    <row r="19" spans="1:10" ht="17.25" customHeight="1">
      <c r="A19" s="209"/>
      <c r="B19" s="209"/>
      <c r="C19" s="209"/>
      <c r="D19" s="209"/>
      <c r="E19" s="209"/>
      <c r="F19" s="209"/>
      <c r="G19" s="209"/>
      <c r="H19" s="209"/>
      <c r="I19" s="209"/>
      <c r="J19" s="209"/>
    </row>
    <row r="20" spans="1:10" ht="17.25" customHeight="1">
      <c r="A20" s="209"/>
      <c r="B20" s="209"/>
      <c r="C20" s="209"/>
      <c r="D20" s="209"/>
      <c r="E20" s="209"/>
      <c r="F20" s="209"/>
      <c r="G20" s="209"/>
      <c r="H20" s="209"/>
      <c r="I20" s="209"/>
      <c r="J20" s="209"/>
    </row>
    <row r="21" spans="1:10" ht="17.25" customHeight="1">
      <c r="A21"/>
      <c r="B21"/>
      <c r="C21"/>
      <c r="D21"/>
      <c r="E21"/>
      <c r="F21"/>
      <c r="G21"/>
      <c r="H21"/>
      <c r="I21"/>
      <c r="J21"/>
    </row>
    <row r="22" spans="1:10" ht="17.25" customHeight="1">
      <c r="A22"/>
      <c r="B22"/>
      <c r="C22"/>
      <c r="D22"/>
      <c r="E22"/>
      <c r="F22"/>
      <c r="G22"/>
      <c r="H22"/>
      <c r="I22"/>
      <c r="J22"/>
    </row>
    <row r="23" spans="1:10" ht="17.25" customHeight="1">
      <c r="A23"/>
      <c r="B23"/>
      <c r="C23"/>
      <c r="D23"/>
      <c r="E23"/>
      <c r="F23"/>
      <c r="G23"/>
      <c r="H23"/>
      <c r="I23"/>
      <c r="J23"/>
    </row>
    <row r="24" spans="1:10" ht="17.25" customHeight="1">
      <c r="A24"/>
      <c r="B24"/>
      <c r="C24"/>
      <c r="D24"/>
      <c r="E24"/>
      <c r="F24"/>
      <c r="G24"/>
      <c r="H24"/>
      <c r="I24"/>
      <c r="J24"/>
    </row>
    <row r="25" spans="1:10" ht="17.25" customHeight="1">
      <c r="A25"/>
      <c r="B25"/>
      <c r="C25"/>
      <c r="D25"/>
      <c r="E25"/>
      <c r="F25"/>
      <c r="G25"/>
      <c r="H25"/>
      <c r="I25"/>
      <c r="J25"/>
    </row>
    <row r="26" spans="1:10" ht="17.25" customHeight="1">
      <c r="A26"/>
      <c r="B26"/>
      <c r="C26"/>
      <c r="D26"/>
      <c r="E26"/>
      <c r="F26"/>
      <c r="G26"/>
      <c r="H26"/>
      <c r="I26"/>
      <c r="J26"/>
    </row>
    <row r="27" spans="1:10" ht="17.25" customHeight="1">
      <c r="A27"/>
      <c r="B27"/>
      <c r="C27"/>
      <c r="D27"/>
      <c r="E27"/>
      <c r="F27"/>
      <c r="G27"/>
      <c r="H27"/>
      <c r="I27"/>
      <c r="J27"/>
    </row>
    <row r="28" spans="1:10" ht="17.25" customHeight="1">
      <c r="A28"/>
      <c r="B28"/>
      <c r="C28"/>
      <c r="D28"/>
      <c r="E28"/>
      <c r="F28"/>
      <c r="G28"/>
      <c r="H28"/>
      <c r="I28"/>
      <c r="J28"/>
    </row>
    <row r="29" spans="1:10" ht="17.25" customHeight="1">
      <c r="A29"/>
      <c r="B29"/>
      <c r="C29"/>
      <c r="D29"/>
      <c r="E29"/>
      <c r="F29"/>
      <c r="G29"/>
      <c r="H29"/>
      <c r="I29"/>
      <c r="J29"/>
    </row>
    <row r="30" spans="1:10" ht="17.25" customHeight="1">
      <c r="A30"/>
      <c r="B30"/>
      <c r="C30"/>
      <c r="D30"/>
      <c r="E30"/>
      <c r="F30"/>
      <c r="G30"/>
      <c r="H30"/>
      <c r="I30"/>
      <c r="J30"/>
    </row>
    <row r="31" spans="1:10" ht="17.25" customHeight="1">
      <c r="A31"/>
      <c r="B31"/>
      <c r="C31"/>
      <c r="D31"/>
      <c r="E31"/>
      <c r="F31"/>
      <c r="G31"/>
      <c r="H31"/>
      <c r="I31"/>
      <c r="J31"/>
    </row>
    <row r="32" spans="1:10" ht="17.25" customHeight="1">
      <c r="A32"/>
      <c r="B32"/>
      <c r="C32"/>
      <c r="D32"/>
      <c r="E32"/>
      <c r="F32"/>
      <c r="G32"/>
      <c r="H32"/>
      <c r="I32"/>
      <c r="J32"/>
    </row>
    <row r="33" spans="1:10" ht="17.25" customHeight="1">
      <c r="A33"/>
      <c r="B33"/>
      <c r="C33"/>
      <c r="D33"/>
      <c r="E33"/>
      <c r="F33"/>
      <c r="G33"/>
      <c r="H33"/>
      <c r="I33"/>
      <c r="J33"/>
    </row>
    <row r="34" spans="1:10" ht="17.25" customHeight="1">
      <c r="A34"/>
      <c r="B34"/>
      <c r="C34"/>
      <c r="D34"/>
      <c r="E34"/>
      <c r="F34"/>
      <c r="G34"/>
      <c r="H34"/>
      <c r="I34"/>
      <c r="J34"/>
    </row>
    <row r="35" spans="1:10" ht="17.25" customHeight="1">
      <c r="A35"/>
      <c r="B35"/>
      <c r="C35"/>
      <c r="D35"/>
      <c r="E35"/>
      <c r="F35"/>
      <c r="G35"/>
      <c r="H35"/>
      <c r="I35"/>
      <c r="J35"/>
    </row>
    <row r="36" spans="1:10" ht="17.25" customHeight="1">
      <c r="A36"/>
      <c r="B36"/>
      <c r="C36"/>
      <c r="D36"/>
      <c r="E36"/>
      <c r="F36"/>
      <c r="G36"/>
      <c r="H36"/>
      <c r="I36"/>
      <c r="J36"/>
    </row>
    <row r="37" spans="1:10" ht="17.25" customHeight="1">
      <c r="A37"/>
      <c r="B37"/>
      <c r="C37"/>
      <c r="D37"/>
      <c r="E37"/>
      <c r="F37"/>
      <c r="G37"/>
      <c r="H37"/>
      <c r="I37"/>
      <c r="J37"/>
    </row>
    <row r="38" spans="1:10" ht="17.25" customHeight="1">
      <c r="A38"/>
      <c r="B38"/>
      <c r="C38"/>
      <c r="D38"/>
      <c r="E38"/>
      <c r="F38"/>
      <c r="G38"/>
      <c r="H38"/>
      <c r="I38"/>
      <c r="J38"/>
    </row>
    <row r="39" spans="1:10" ht="17.25" customHeight="1">
      <c r="A39"/>
      <c r="B39"/>
      <c r="C39"/>
      <c r="D39"/>
      <c r="E39"/>
      <c r="F39"/>
      <c r="G39"/>
      <c r="H39"/>
      <c r="I39"/>
      <c r="J39"/>
    </row>
    <row r="40" spans="1:10" ht="17.25" customHeight="1">
      <c r="A40"/>
      <c r="B40"/>
      <c r="C40"/>
      <c r="D40"/>
      <c r="E40"/>
      <c r="F40"/>
      <c r="G40"/>
      <c r="H40"/>
      <c r="I40"/>
      <c r="J40"/>
    </row>
    <row r="41" spans="1:10" ht="17.25" customHeight="1">
      <c r="A41"/>
      <c r="B41"/>
      <c r="C41"/>
      <c r="D41"/>
      <c r="E41"/>
      <c r="F41"/>
      <c r="G41"/>
      <c r="H41"/>
      <c r="I41"/>
      <c r="J41"/>
    </row>
    <row r="42" spans="1:10" ht="17.25" customHeight="1">
      <c r="A42"/>
      <c r="B42"/>
      <c r="C42"/>
      <c r="D42"/>
      <c r="E42"/>
      <c r="F42"/>
      <c r="G42"/>
      <c r="H42"/>
      <c r="I42"/>
      <c r="J42"/>
    </row>
    <row r="43" spans="1:10" ht="17.25" customHeight="1">
      <c r="A43"/>
      <c r="B43"/>
      <c r="C43"/>
      <c r="D43"/>
      <c r="E43"/>
      <c r="F43"/>
      <c r="G43"/>
      <c r="H43"/>
      <c r="I43"/>
      <c r="J43"/>
    </row>
    <row r="44" spans="1:10" ht="17.25" customHeight="1">
      <c r="A44"/>
      <c r="B44"/>
      <c r="C44"/>
      <c r="D44"/>
      <c r="E44"/>
      <c r="F44"/>
      <c r="G44"/>
      <c r="H44"/>
      <c r="I44"/>
      <c r="J44"/>
    </row>
    <row r="45" spans="1:10" ht="17.25" customHeight="1">
      <c r="A45"/>
      <c r="B45"/>
      <c r="C45"/>
      <c r="D45"/>
      <c r="E45"/>
      <c r="F45"/>
      <c r="G45"/>
      <c r="H45"/>
      <c r="I45"/>
      <c r="J45"/>
    </row>
    <row r="46" spans="1:10" ht="17.25" customHeight="1">
      <c r="A46"/>
      <c r="B46"/>
      <c r="C46"/>
      <c r="D46"/>
      <c r="E46"/>
      <c r="F46"/>
      <c r="G46"/>
      <c r="H46"/>
      <c r="I46"/>
      <c r="J46"/>
    </row>
    <row r="47" spans="1:10" ht="17.25" customHeight="1">
      <c r="A47"/>
      <c r="B47"/>
      <c r="C47"/>
      <c r="D47"/>
      <c r="E47"/>
      <c r="F47"/>
      <c r="G47"/>
      <c r="H47"/>
      <c r="I47"/>
      <c r="J47"/>
    </row>
  </sheetData>
  <sheetProtection/>
  <mergeCells count="13">
    <mergeCell ref="A1:J3"/>
    <mergeCell ref="A4:J5"/>
    <mergeCell ref="A6:J7"/>
    <mergeCell ref="A8:D14"/>
    <mergeCell ref="E8:J8"/>
    <mergeCell ref="E9:F10"/>
    <mergeCell ref="G9:J10"/>
    <mergeCell ref="A18:J20"/>
    <mergeCell ref="A15:J17"/>
    <mergeCell ref="E11:F12"/>
    <mergeCell ref="G11:J12"/>
    <mergeCell ref="E13:F14"/>
    <mergeCell ref="G13:J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S132"/>
  <sheetViews>
    <sheetView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J2"/>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103" t="str">
        <f>HLOOKUP(L2,L4:M13,2)</f>
        <v>添付書類（産業立地推進事業補助金実績報告書）</v>
      </c>
      <c r="B1" s="103"/>
      <c r="C1" s="103"/>
      <c r="D1" s="103"/>
      <c r="E1" s="103"/>
      <c r="F1" s="103"/>
      <c r="G1" s="103"/>
      <c r="H1" s="103"/>
      <c r="I1" s="103"/>
      <c r="J1" s="103"/>
      <c r="L1" s="1" t="s">
        <v>102</v>
      </c>
    </row>
    <row r="2" spans="1:12" ht="17.25" customHeight="1" thickBot="1" thickTop="1">
      <c r="A2" s="103"/>
      <c r="B2" s="103"/>
      <c r="C2" s="103"/>
      <c r="D2" s="103"/>
      <c r="E2" s="103"/>
      <c r="F2" s="103"/>
      <c r="G2" s="103"/>
      <c r="H2" s="103"/>
      <c r="I2" s="103"/>
      <c r="J2" s="103"/>
      <c r="L2" s="18">
        <v>2</v>
      </c>
    </row>
    <row r="3" spans="1:10" ht="17.25" customHeight="1" thickTop="1">
      <c r="A3" s="104" t="str">
        <f>HLOOKUP(L2,L4:M13,3)</f>
        <v>事業報告書</v>
      </c>
      <c r="B3" s="104"/>
      <c r="C3" s="104"/>
      <c r="D3" s="104"/>
      <c r="E3" s="104"/>
      <c r="F3" s="104"/>
      <c r="G3" s="104"/>
      <c r="H3" s="104"/>
      <c r="I3" s="104"/>
      <c r="J3" s="104"/>
    </row>
    <row r="4" spans="1:13" ht="17.25" customHeight="1">
      <c r="A4" s="104"/>
      <c r="B4" s="104"/>
      <c r="C4" s="104"/>
      <c r="D4" s="104"/>
      <c r="E4" s="104"/>
      <c r="F4" s="104"/>
      <c r="G4" s="104"/>
      <c r="H4" s="104"/>
      <c r="I4" s="104"/>
      <c r="J4" s="104"/>
      <c r="K4" s="1">
        <v>1</v>
      </c>
      <c r="L4" s="1">
        <v>1</v>
      </c>
      <c r="M4" s="1">
        <v>2</v>
      </c>
    </row>
    <row r="5" spans="1:13" ht="17.25" customHeight="1">
      <c r="A5" s="129" t="s">
        <v>150</v>
      </c>
      <c r="B5" s="129"/>
      <c r="C5" s="129"/>
      <c r="D5" s="129"/>
      <c r="E5" s="129"/>
      <c r="F5" s="129"/>
      <c r="G5" s="129"/>
      <c r="H5" s="129"/>
      <c r="I5" s="129"/>
      <c r="J5" s="129"/>
      <c r="K5" s="1">
        <f>K4+1</f>
        <v>2</v>
      </c>
      <c r="L5" s="1" t="s">
        <v>50</v>
      </c>
      <c r="M5" s="1" t="s">
        <v>100</v>
      </c>
    </row>
    <row r="6" spans="1:13" ht="17.25" customHeight="1">
      <c r="A6" s="130"/>
      <c r="B6" s="130"/>
      <c r="C6" s="130"/>
      <c r="D6" s="130"/>
      <c r="E6" s="130"/>
      <c r="F6" s="130"/>
      <c r="G6" s="130"/>
      <c r="H6" s="130"/>
      <c r="I6" s="130"/>
      <c r="J6" s="130"/>
      <c r="K6" s="1">
        <f aca="true" t="shared" si="0" ref="K6:K18">K5+1</f>
        <v>3</v>
      </c>
      <c r="L6" s="1" t="s">
        <v>5</v>
      </c>
      <c r="M6" s="1" t="s">
        <v>101</v>
      </c>
    </row>
    <row r="7" spans="1:13" ht="17.25" customHeight="1">
      <c r="A7" s="43" t="s">
        <v>46</v>
      </c>
      <c r="B7" s="43"/>
      <c r="C7" s="133"/>
      <c r="D7" s="134"/>
      <c r="E7" s="134"/>
      <c r="F7" s="134"/>
      <c r="G7" s="134"/>
      <c r="H7" s="134"/>
      <c r="I7" s="134"/>
      <c r="J7" s="135"/>
      <c r="K7" s="1">
        <f t="shared" si="0"/>
        <v>4</v>
      </c>
      <c r="L7" s="1" t="s">
        <v>136</v>
      </c>
      <c r="M7" s="1" t="s">
        <v>137</v>
      </c>
    </row>
    <row r="8" spans="1:13" ht="17.25" customHeight="1">
      <c r="A8" s="43"/>
      <c r="B8" s="43"/>
      <c r="C8" s="136"/>
      <c r="D8" s="137"/>
      <c r="E8" s="137"/>
      <c r="F8" s="137"/>
      <c r="G8" s="137"/>
      <c r="H8" s="137"/>
      <c r="I8" s="137"/>
      <c r="J8" s="138"/>
      <c r="K8" s="1">
        <f t="shared" si="0"/>
        <v>5</v>
      </c>
      <c r="L8" s="1" t="s">
        <v>139</v>
      </c>
      <c r="M8" s="1" t="s">
        <v>138</v>
      </c>
    </row>
    <row r="9" spans="1:13" ht="17.25" customHeight="1">
      <c r="A9" s="43" t="s">
        <v>40</v>
      </c>
      <c r="B9" s="43"/>
      <c r="C9" s="133"/>
      <c r="D9" s="134"/>
      <c r="E9" s="134"/>
      <c r="F9" s="134"/>
      <c r="G9" s="134"/>
      <c r="H9" s="134"/>
      <c r="I9" s="134"/>
      <c r="J9" s="135"/>
      <c r="K9" s="1">
        <f t="shared" si="0"/>
        <v>6</v>
      </c>
      <c r="L9" s="1" t="s">
        <v>140</v>
      </c>
      <c r="M9" s="1" t="s">
        <v>141</v>
      </c>
    </row>
    <row r="10" spans="1:13" ht="17.25" customHeight="1">
      <c r="A10" s="43"/>
      <c r="B10" s="43"/>
      <c r="C10" s="136"/>
      <c r="D10" s="137"/>
      <c r="E10" s="137"/>
      <c r="F10" s="137"/>
      <c r="G10" s="137"/>
      <c r="H10" s="137"/>
      <c r="I10" s="137"/>
      <c r="J10" s="138"/>
      <c r="K10" s="1">
        <f t="shared" si="0"/>
        <v>7</v>
      </c>
      <c r="L10" s="1" t="s">
        <v>142</v>
      </c>
      <c r="M10" s="1" t="s">
        <v>143</v>
      </c>
    </row>
    <row r="11" spans="1:13" ht="17.25" customHeight="1">
      <c r="A11" s="43" t="s">
        <v>41</v>
      </c>
      <c r="B11" s="43"/>
      <c r="C11" s="121"/>
      <c r="D11" s="122"/>
      <c r="E11" s="122"/>
      <c r="F11" s="123"/>
      <c r="G11" s="7" t="s">
        <v>7</v>
      </c>
      <c r="H11" s="35"/>
      <c r="I11" s="35"/>
      <c r="J11" s="35"/>
      <c r="K11" s="1">
        <f t="shared" si="0"/>
        <v>8</v>
      </c>
      <c r="L11" s="1" t="s">
        <v>144</v>
      </c>
      <c r="M11" s="1" t="s">
        <v>145</v>
      </c>
    </row>
    <row r="12" spans="1:13" ht="17.25" customHeight="1">
      <c r="A12" s="43"/>
      <c r="B12" s="43"/>
      <c r="C12" s="124"/>
      <c r="D12" s="125"/>
      <c r="E12" s="125"/>
      <c r="F12" s="126"/>
      <c r="G12" s="7" t="s">
        <v>13</v>
      </c>
      <c r="H12" s="35"/>
      <c r="I12" s="35"/>
      <c r="J12" s="35"/>
      <c r="K12" s="1">
        <f t="shared" si="0"/>
        <v>9</v>
      </c>
      <c r="L12" s="1" t="s">
        <v>147</v>
      </c>
      <c r="M12" s="1" t="s">
        <v>146</v>
      </c>
    </row>
    <row r="13" spans="1:13" ht="17.25" customHeight="1">
      <c r="A13" s="43" t="s">
        <v>43</v>
      </c>
      <c r="B13" s="43"/>
      <c r="C13" s="139"/>
      <c r="D13" s="140"/>
      <c r="E13" s="127" t="s">
        <v>8</v>
      </c>
      <c r="F13" s="128"/>
      <c r="G13" s="128"/>
      <c r="H13" s="105" t="s">
        <v>94</v>
      </c>
      <c r="I13" s="128"/>
      <c r="J13" s="128"/>
      <c r="K13" s="1">
        <f t="shared" si="0"/>
        <v>10</v>
      </c>
      <c r="L13" s="1" t="s">
        <v>148</v>
      </c>
      <c r="M13" s="1" t="s">
        <v>149</v>
      </c>
    </row>
    <row r="14" spans="1:13" ht="17.25" customHeight="1">
      <c r="A14" s="43"/>
      <c r="B14" s="43"/>
      <c r="C14" s="140"/>
      <c r="D14" s="140"/>
      <c r="E14" s="127"/>
      <c r="F14" s="128"/>
      <c r="G14" s="128"/>
      <c r="H14" s="106"/>
      <c r="I14" s="128"/>
      <c r="J14" s="128"/>
      <c r="K14" s="1">
        <f t="shared" si="0"/>
        <v>11</v>
      </c>
      <c r="L14" s="1" t="s">
        <v>12</v>
      </c>
      <c r="M14" s="1">
        <f>""</f>
      </c>
    </row>
    <row r="15" spans="1:13" ht="17.25" customHeight="1">
      <c r="A15" s="66" t="s">
        <v>9</v>
      </c>
      <c r="B15" s="66"/>
      <c r="C15" s="69"/>
      <c r="D15" s="69"/>
      <c r="E15" s="69"/>
      <c r="F15" s="69"/>
      <c r="G15" s="69"/>
      <c r="H15" s="69"/>
      <c r="I15" s="69"/>
      <c r="J15" s="69"/>
      <c r="K15" s="1">
        <f t="shared" si="0"/>
        <v>12</v>
      </c>
      <c r="L15" s="1" t="s">
        <v>107</v>
      </c>
      <c r="M15" s="1">
        <f>""</f>
      </c>
    </row>
    <row r="16" spans="1:13" ht="17.25" customHeight="1">
      <c r="A16" s="67"/>
      <c r="B16" s="67"/>
      <c r="C16" s="70"/>
      <c r="D16" s="70"/>
      <c r="E16" s="70"/>
      <c r="F16" s="70"/>
      <c r="G16" s="70"/>
      <c r="H16" s="70"/>
      <c r="I16" s="70"/>
      <c r="J16" s="70"/>
      <c r="K16" s="1">
        <f t="shared" si="0"/>
        <v>13</v>
      </c>
      <c r="L16" s="1" t="s">
        <v>109</v>
      </c>
      <c r="M16" s="1">
        <f>""</f>
      </c>
    </row>
    <row r="17" spans="1:13" ht="17.25" customHeight="1">
      <c r="A17" s="67"/>
      <c r="B17" s="67"/>
      <c r="C17" s="70"/>
      <c r="D17" s="70"/>
      <c r="E17" s="70"/>
      <c r="F17" s="70"/>
      <c r="G17" s="70"/>
      <c r="H17" s="70"/>
      <c r="I17" s="70"/>
      <c r="J17" s="70"/>
      <c r="K17" s="1">
        <f t="shared" si="0"/>
        <v>14</v>
      </c>
      <c r="L17" s="1" t="s">
        <v>110</v>
      </c>
      <c r="M17" s="1">
        <f>""</f>
      </c>
    </row>
    <row r="18" spans="1:13" ht="17.25" customHeight="1">
      <c r="A18" s="68"/>
      <c r="B18" s="68"/>
      <c r="C18" s="71"/>
      <c r="D18" s="71"/>
      <c r="E18" s="71"/>
      <c r="F18" s="71"/>
      <c r="G18" s="71"/>
      <c r="H18" s="71"/>
      <c r="I18" s="71"/>
      <c r="J18" s="71"/>
      <c r="K18" s="1">
        <f t="shared" si="0"/>
        <v>15</v>
      </c>
      <c r="L18" s="1" t="s">
        <v>112</v>
      </c>
      <c r="M18" s="1">
        <f>""</f>
      </c>
    </row>
    <row r="19" spans="1:13" ht="17.25" customHeight="1">
      <c r="A19" s="117" t="s">
        <v>47</v>
      </c>
      <c r="B19" s="118"/>
      <c r="C19" s="56" t="s">
        <v>48</v>
      </c>
      <c r="D19" s="75"/>
      <c r="E19" s="76"/>
      <c r="F19" s="77"/>
      <c r="G19" s="56" t="s">
        <v>49</v>
      </c>
      <c r="H19" s="75"/>
      <c r="I19" s="76"/>
      <c r="J19" s="77"/>
      <c r="K19" s="1">
        <f>K18+1</f>
        <v>16</v>
      </c>
      <c r="L19" s="1" t="s">
        <v>113</v>
      </c>
      <c r="M19" s="1">
        <f>""</f>
      </c>
    </row>
    <row r="20" spans="1:13" ht="17.25" customHeight="1">
      <c r="A20" s="119"/>
      <c r="B20" s="120"/>
      <c r="C20" s="57"/>
      <c r="D20" s="78"/>
      <c r="E20" s="79"/>
      <c r="F20" s="80"/>
      <c r="G20" s="57"/>
      <c r="H20" s="78"/>
      <c r="I20" s="79"/>
      <c r="J20" s="80"/>
      <c r="K20" s="1">
        <f>K19+1</f>
        <v>17</v>
      </c>
      <c r="L20" s="1" t="s">
        <v>117</v>
      </c>
      <c r="M20" s="1">
        <f>""</f>
      </c>
    </row>
    <row r="21" spans="1:11" ht="17.25" customHeight="1">
      <c r="A21" s="66" t="s">
        <v>10</v>
      </c>
      <c r="B21" s="66"/>
      <c r="C21" s="81"/>
      <c r="D21" s="81"/>
      <c r="E21" s="81"/>
      <c r="F21" s="81"/>
      <c r="G21" s="81"/>
      <c r="H21" s="81"/>
      <c r="I21" s="81"/>
      <c r="J21" s="81"/>
      <c r="K21" s="1">
        <f>K20+1</f>
        <v>18</v>
      </c>
    </row>
    <row r="22" spans="1:11" ht="17.25" customHeight="1">
      <c r="A22" s="67"/>
      <c r="B22" s="67"/>
      <c r="C22" s="114"/>
      <c r="D22" s="114"/>
      <c r="E22" s="114"/>
      <c r="F22" s="114"/>
      <c r="G22" s="114"/>
      <c r="H22" s="114"/>
      <c r="I22" s="114"/>
      <c r="J22" s="114"/>
      <c r="K22" s="1">
        <f>K21+1</f>
        <v>19</v>
      </c>
    </row>
    <row r="23" spans="1:11" ht="17.25" customHeight="1">
      <c r="A23" s="67"/>
      <c r="B23" s="67"/>
      <c r="C23" s="114"/>
      <c r="D23" s="114"/>
      <c r="E23" s="114"/>
      <c r="F23" s="114"/>
      <c r="G23" s="114"/>
      <c r="H23" s="114"/>
      <c r="I23" s="114"/>
      <c r="J23" s="114"/>
      <c r="K23" s="1">
        <f>K22+1</f>
        <v>20</v>
      </c>
    </row>
    <row r="24" spans="1:10" ht="17.25" customHeight="1">
      <c r="A24" s="67"/>
      <c r="B24" s="67"/>
      <c r="C24" s="114"/>
      <c r="D24" s="114"/>
      <c r="E24" s="114"/>
      <c r="F24" s="114"/>
      <c r="G24" s="114"/>
      <c r="H24" s="114"/>
      <c r="I24" s="114"/>
      <c r="J24" s="114"/>
    </row>
    <row r="25" spans="1:10" ht="17.25" customHeight="1">
      <c r="A25" s="68"/>
      <c r="B25" s="68"/>
      <c r="C25" s="113"/>
      <c r="D25" s="113"/>
      <c r="E25" s="113"/>
      <c r="F25" s="113"/>
      <c r="G25" s="113"/>
      <c r="H25" s="113"/>
      <c r="I25" s="113"/>
      <c r="J25" s="113"/>
    </row>
    <row r="26" spans="1:10" ht="17.25" customHeight="1">
      <c r="A26" s="131" t="str">
        <f>HLOOKUP(L2,L4:M13,4)</f>
        <v>２　補助対象として申請した市内事業所の概要</v>
      </c>
      <c r="B26" s="131"/>
      <c r="C26" s="131"/>
      <c r="D26" s="131"/>
      <c r="E26" s="131"/>
      <c r="F26" s="131"/>
      <c r="G26" s="131"/>
      <c r="H26" s="131"/>
      <c r="I26" s="131"/>
      <c r="J26" s="131"/>
    </row>
    <row r="27" spans="1:10" ht="17.25" customHeight="1">
      <c r="A27" s="132"/>
      <c r="B27" s="132"/>
      <c r="C27" s="132"/>
      <c r="D27" s="132"/>
      <c r="E27" s="132"/>
      <c r="F27" s="132"/>
      <c r="G27" s="132"/>
      <c r="H27" s="132"/>
      <c r="I27" s="132"/>
      <c r="J27" s="132"/>
    </row>
    <row r="28" spans="1:10" ht="17.25" customHeight="1">
      <c r="A28" s="43" t="s">
        <v>11</v>
      </c>
      <c r="B28" s="43"/>
      <c r="C28" s="133"/>
      <c r="D28" s="134"/>
      <c r="E28" s="134"/>
      <c r="F28" s="134"/>
      <c r="G28" s="134"/>
      <c r="H28" s="134"/>
      <c r="I28" s="134"/>
      <c r="J28" s="135"/>
    </row>
    <row r="29" spans="1:10" ht="17.25" customHeight="1">
      <c r="A29" s="43"/>
      <c r="B29" s="43"/>
      <c r="C29" s="136"/>
      <c r="D29" s="137"/>
      <c r="E29" s="137"/>
      <c r="F29" s="137"/>
      <c r="G29" s="137"/>
      <c r="H29" s="137"/>
      <c r="I29" s="137"/>
      <c r="J29" s="138"/>
    </row>
    <row r="30" spans="1:10" ht="17.25" customHeight="1">
      <c r="A30" s="43" t="s">
        <v>6</v>
      </c>
      <c r="B30" s="43"/>
      <c r="C30" s="75"/>
      <c r="D30" s="76"/>
      <c r="E30" s="76"/>
      <c r="F30" s="77"/>
      <c r="G30" s="105" t="s">
        <v>16</v>
      </c>
      <c r="H30" s="60"/>
      <c r="I30" s="115"/>
      <c r="J30" s="61"/>
    </row>
    <row r="31" spans="1:10" ht="17.25" customHeight="1">
      <c r="A31" s="43"/>
      <c r="B31" s="43"/>
      <c r="C31" s="78"/>
      <c r="D31" s="79"/>
      <c r="E31" s="79"/>
      <c r="F31" s="80"/>
      <c r="G31" s="106"/>
      <c r="H31" s="64"/>
      <c r="I31" s="116"/>
      <c r="J31" s="65"/>
    </row>
    <row r="32" spans="1:10" ht="17.25" customHeight="1">
      <c r="A32" s="43" t="s">
        <v>42</v>
      </c>
      <c r="B32" s="43"/>
      <c r="C32" s="93"/>
      <c r="D32" s="94"/>
      <c r="E32" s="94"/>
      <c r="F32" s="95"/>
      <c r="G32" s="105" t="s">
        <v>45</v>
      </c>
      <c r="H32" s="107"/>
      <c r="I32" s="108"/>
      <c r="J32" s="109"/>
    </row>
    <row r="33" spans="1:10" ht="17.25" customHeight="1">
      <c r="A33" s="43"/>
      <c r="B33" s="43"/>
      <c r="C33" s="96"/>
      <c r="D33" s="97"/>
      <c r="E33" s="97"/>
      <c r="F33" s="98"/>
      <c r="G33" s="106"/>
      <c r="H33" s="110"/>
      <c r="I33" s="111"/>
      <c r="J33" s="112"/>
    </row>
    <row r="34" spans="1:10" ht="17.25" customHeight="1">
      <c r="A34" s="43" t="s">
        <v>44</v>
      </c>
      <c r="B34" s="43"/>
      <c r="C34" s="81"/>
      <c r="D34" s="81"/>
      <c r="E34" s="81"/>
      <c r="F34" s="81"/>
      <c r="G34" s="7" t="s">
        <v>7</v>
      </c>
      <c r="H34" s="35"/>
      <c r="I34" s="35"/>
      <c r="J34" s="35"/>
    </row>
    <row r="35" spans="1:10" ht="17.25" customHeight="1">
      <c r="A35" s="43"/>
      <c r="B35" s="43"/>
      <c r="C35" s="113"/>
      <c r="D35" s="113"/>
      <c r="E35" s="113"/>
      <c r="F35" s="113"/>
      <c r="G35" s="7" t="s">
        <v>13</v>
      </c>
      <c r="H35" s="35"/>
      <c r="I35" s="35"/>
      <c r="J35" s="35"/>
    </row>
    <row r="36" spans="1:10" ht="17.25" customHeight="1">
      <c r="A36" s="66" t="s">
        <v>9</v>
      </c>
      <c r="B36" s="66"/>
      <c r="C36" s="69"/>
      <c r="D36" s="69"/>
      <c r="E36" s="69"/>
      <c r="F36" s="69"/>
      <c r="G36" s="69"/>
      <c r="H36" s="69"/>
      <c r="I36" s="69"/>
      <c r="J36" s="69"/>
    </row>
    <row r="37" spans="1:10" ht="17.25" customHeight="1">
      <c r="A37" s="67"/>
      <c r="B37" s="67"/>
      <c r="C37" s="70"/>
      <c r="D37" s="70"/>
      <c r="E37" s="70"/>
      <c r="F37" s="70"/>
      <c r="G37" s="70"/>
      <c r="H37" s="70"/>
      <c r="I37" s="70"/>
      <c r="J37" s="70"/>
    </row>
    <row r="38" spans="1:10" ht="17.25" customHeight="1">
      <c r="A38" s="67"/>
      <c r="B38" s="67"/>
      <c r="C38" s="70"/>
      <c r="D38" s="70"/>
      <c r="E38" s="70"/>
      <c r="F38" s="70"/>
      <c r="G38" s="70"/>
      <c r="H38" s="70"/>
      <c r="I38" s="70"/>
      <c r="J38" s="70"/>
    </row>
    <row r="39" spans="1:10" ht="17.25" customHeight="1">
      <c r="A39" s="67"/>
      <c r="B39" s="67"/>
      <c r="C39" s="70"/>
      <c r="D39" s="70"/>
      <c r="E39" s="70"/>
      <c r="F39" s="70"/>
      <c r="G39" s="70"/>
      <c r="H39" s="70"/>
      <c r="I39" s="70"/>
      <c r="J39" s="70"/>
    </row>
    <row r="40" spans="1:10" ht="17.25" customHeight="1">
      <c r="A40" s="68"/>
      <c r="B40" s="68"/>
      <c r="C40" s="71"/>
      <c r="D40" s="71"/>
      <c r="E40" s="71"/>
      <c r="F40" s="71"/>
      <c r="G40" s="71"/>
      <c r="H40" s="71"/>
      <c r="I40" s="71"/>
      <c r="J40" s="71"/>
    </row>
    <row r="41" spans="1:10" ht="17.25" customHeight="1">
      <c r="A41" s="86" t="s">
        <v>104</v>
      </c>
      <c r="B41" s="87"/>
      <c r="C41" s="69"/>
      <c r="D41" s="69"/>
      <c r="E41" s="69"/>
      <c r="F41" s="69"/>
      <c r="G41" s="69"/>
      <c r="H41" s="69"/>
      <c r="I41" s="69"/>
      <c r="J41" s="69"/>
    </row>
    <row r="42" spans="1:10" ht="17.25" customHeight="1">
      <c r="A42" s="88"/>
      <c r="B42" s="89"/>
      <c r="C42" s="70"/>
      <c r="D42" s="70"/>
      <c r="E42" s="70"/>
      <c r="F42" s="70"/>
      <c r="G42" s="70"/>
      <c r="H42" s="70"/>
      <c r="I42" s="70"/>
      <c r="J42" s="70"/>
    </row>
    <row r="43" spans="1:10" ht="17.25" customHeight="1">
      <c r="A43" s="88"/>
      <c r="B43" s="89"/>
      <c r="C43" s="70"/>
      <c r="D43" s="70"/>
      <c r="E43" s="70"/>
      <c r="F43" s="70"/>
      <c r="G43" s="70"/>
      <c r="H43" s="70"/>
      <c r="I43" s="70"/>
      <c r="J43" s="70"/>
    </row>
    <row r="44" spans="1:10" ht="17.25" customHeight="1">
      <c r="A44" s="88"/>
      <c r="B44" s="89"/>
      <c r="C44" s="70"/>
      <c r="D44" s="70"/>
      <c r="E44" s="70"/>
      <c r="F44" s="70"/>
      <c r="G44" s="70"/>
      <c r="H44" s="70"/>
      <c r="I44" s="70"/>
      <c r="J44" s="70"/>
    </row>
    <row r="45" spans="1:10" ht="17.25" customHeight="1">
      <c r="A45" s="90"/>
      <c r="B45" s="91"/>
      <c r="C45" s="71"/>
      <c r="D45" s="71"/>
      <c r="E45" s="71"/>
      <c r="F45" s="71"/>
      <c r="G45" s="71"/>
      <c r="H45" s="71"/>
      <c r="I45" s="71"/>
      <c r="J45" s="71"/>
    </row>
    <row r="46" ht="17.25" customHeight="1">
      <c r="A46" s="1">
        <f>HLOOKUP(L2,L4:M14,11)</f>
      </c>
    </row>
    <row r="47" spans="1:10" ht="17.25" customHeight="1">
      <c r="A47" s="92" t="str">
        <f>HLOOKUP(L2,L4:M13,5)</f>
        <v>３　補助対象として申請した土地・家屋の概要（取得した場合）</v>
      </c>
      <c r="B47" s="92"/>
      <c r="C47" s="92"/>
      <c r="D47" s="92"/>
      <c r="E47" s="92"/>
      <c r="F47" s="92"/>
      <c r="G47" s="92"/>
      <c r="H47" s="92"/>
      <c r="I47" s="92"/>
      <c r="J47" s="92"/>
    </row>
    <row r="48" spans="1:10" ht="17.25" customHeight="1">
      <c r="A48" s="92"/>
      <c r="B48" s="92"/>
      <c r="C48" s="92"/>
      <c r="D48" s="92"/>
      <c r="E48" s="92"/>
      <c r="F48" s="92"/>
      <c r="G48" s="92"/>
      <c r="H48" s="92"/>
      <c r="I48" s="92"/>
      <c r="J48" s="92"/>
    </row>
    <row r="49" spans="1:10" ht="17.25" customHeight="1">
      <c r="A49" s="99" t="s">
        <v>156</v>
      </c>
      <c r="B49" s="100"/>
      <c r="C49" s="28" t="s">
        <v>14</v>
      </c>
      <c r="D49" s="44"/>
      <c r="E49" s="44"/>
      <c r="F49" s="44"/>
      <c r="G49" s="44"/>
      <c r="H49" s="44"/>
      <c r="I49" s="44"/>
      <c r="J49" s="44"/>
    </row>
    <row r="50" spans="1:10" ht="17.25" customHeight="1">
      <c r="A50" s="101"/>
      <c r="B50" s="102"/>
      <c r="C50" s="169" t="s">
        <v>15</v>
      </c>
      <c r="D50" s="47" t="s">
        <v>84</v>
      </c>
      <c r="E50" s="48"/>
      <c r="F50" s="49"/>
      <c r="G50" s="166"/>
      <c r="H50" s="167"/>
      <c r="I50" s="168"/>
      <c r="J50" s="29" t="s">
        <v>27</v>
      </c>
    </row>
    <row r="51" spans="1:10" ht="17.25" customHeight="1">
      <c r="A51" s="101"/>
      <c r="B51" s="102"/>
      <c r="C51" s="169"/>
      <c r="D51" s="58" t="s">
        <v>54</v>
      </c>
      <c r="E51" s="51" t="s">
        <v>25</v>
      </c>
      <c r="F51" s="169"/>
      <c r="G51" s="170"/>
      <c r="H51" s="170"/>
      <c r="I51" s="171"/>
      <c r="J51" s="31" t="s">
        <v>27</v>
      </c>
    </row>
    <row r="52" spans="1:10" ht="17.25" customHeight="1">
      <c r="A52" s="101"/>
      <c r="B52" s="102"/>
      <c r="C52" s="169"/>
      <c r="D52" s="59"/>
      <c r="E52" s="100" t="s">
        <v>85</v>
      </c>
      <c r="F52" s="172"/>
      <c r="G52" s="146"/>
      <c r="H52" s="146"/>
      <c r="I52" s="147"/>
      <c r="J52" s="29" t="s">
        <v>27</v>
      </c>
    </row>
    <row r="53" spans="1:10" ht="17.25" customHeight="1">
      <c r="A53" s="101"/>
      <c r="B53" s="102"/>
      <c r="C53" s="32" t="s">
        <v>53</v>
      </c>
      <c r="D53" s="173"/>
      <c r="E53" s="174"/>
      <c r="F53" s="175"/>
      <c r="G53" s="84"/>
      <c r="H53" s="85"/>
      <c r="I53" s="85"/>
      <c r="J53" s="85"/>
    </row>
    <row r="54" spans="1:10" ht="17.25" customHeight="1">
      <c r="A54" s="101"/>
      <c r="B54" s="102"/>
      <c r="C54" s="33" t="s">
        <v>17</v>
      </c>
      <c r="D54" s="179" t="s">
        <v>103</v>
      </c>
      <c r="E54" s="180"/>
      <c r="F54" s="180"/>
      <c r="G54" s="54"/>
      <c r="H54" s="54"/>
      <c r="I54" s="54"/>
      <c r="J54" s="31" t="s">
        <v>2</v>
      </c>
    </row>
    <row r="55" spans="1:11" ht="17.25" customHeight="1">
      <c r="A55" s="101"/>
      <c r="B55" s="102"/>
      <c r="C55" s="169" t="s">
        <v>86</v>
      </c>
      <c r="D55" s="47" t="s">
        <v>70</v>
      </c>
      <c r="E55" s="48"/>
      <c r="F55" s="49"/>
      <c r="G55" s="38"/>
      <c r="H55" s="39"/>
      <c r="I55" s="39"/>
      <c r="J55" s="31" t="s">
        <v>89</v>
      </c>
      <c r="K55" s="16">
        <f>IF(G55="",0,G55)</f>
        <v>0</v>
      </c>
    </row>
    <row r="56" spans="1:10" ht="17.25" customHeight="1">
      <c r="A56" s="101"/>
      <c r="B56" s="102"/>
      <c r="C56" s="169"/>
      <c r="D56" s="58" t="s">
        <v>54</v>
      </c>
      <c r="E56" s="50" t="s">
        <v>51</v>
      </c>
      <c r="F56" s="51"/>
      <c r="G56" s="145"/>
      <c r="H56" s="54"/>
      <c r="I56" s="54"/>
      <c r="J56" s="31" t="s">
        <v>2</v>
      </c>
    </row>
    <row r="57" spans="1:10" ht="17.25" customHeight="1">
      <c r="A57" s="101"/>
      <c r="B57" s="102"/>
      <c r="C57" s="169"/>
      <c r="D57" s="59"/>
      <c r="E57" s="50" t="s">
        <v>52</v>
      </c>
      <c r="F57" s="50"/>
      <c r="G57" s="145"/>
      <c r="H57" s="54"/>
      <c r="I57" s="54"/>
      <c r="J57" s="31" t="s">
        <v>2</v>
      </c>
    </row>
    <row r="58" spans="1:10" ht="17.25" customHeight="1">
      <c r="A58" s="99" t="s">
        <v>158</v>
      </c>
      <c r="B58" s="100"/>
      <c r="C58" s="30" t="s">
        <v>20</v>
      </c>
      <c r="D58" s="44"/>
      <c r="E58" s="44"/>
      <c r="F58" s="44"/>
      <c r="G58" s="44"/>
      <c r="H58" s="44"/>
      <c r="I58" s="44"/>
      <c r="J58" s="44"/>
    </row>
    <row r="59" spans="1:10" ht="17.25" customHeight="1">
      <c r="A59" s="101"/>
      <c r="B59" s="102"/>
      <c r="C59" s="28" t="s">
        <v>21</v>
      </c>
      <c r="D59" s="176" t="s">
        <v>160</v>
      </c>
      <c r="E59" s="177"/>
      <c r="F59" s="177"/>
      <c r="G59" s="177"/>
      <c r="H59" s="177"/>
      <c r="I59" s="177"/>
      <c r="J59" s="178"/>
    </row>
    <row r="60" spans="1:10" ht="17.25" customHeight="1">
      <c r="A60" s="101"/>
      <c r="B60" s="102"/>
      <c r="C60" s="34" t="s">
        <v>22</v>
      </c>
      <c r="D60" s="173"/>
      <c r="E60" s="174"/>
      <c r="F60" s="174"/>
      <c r="G60" s="34" t="s">
        <v>23</v>
      </c>
      <c r="H60" s="173"/>
      <c r="I60" s="174"/>
      <c r="J60" s="174"/>
    </row>
    <row r="61" spans="1:10" ht="17.25" customHeight="1">
      <c r="A61" s="101"/>
      <c r="B61" s="102"/>
      <c r="C61" s="169" t="s">
        <v>15</v>
      </c>
      <c r="D61" s="47" t="s">
        <v>24</v>
      </c>
      <c r="E61" s="48"/>
      <c r="F61" s="49"/>
      <c r="G61" s="166"/>
      <c r="H61" s="167"/>
      <c r="I61" s="168"/>
      <c r="J61" s="29" t="s">
        <v>27</v>
      </c>
    </row>
    <row r="62" spans="1:10" ht="17.25" customHeight="1">
      <c r="A62" s="101"/>
      <c r="B62" s="102"/>
      <c r="C62" s="169"/>
      <c r="D62" s="58" t="s">
        <v>54</v>
      </c>
      <c r="E62" s="51" t="s">
        <v>25</v>
      </c>
      <c r="F62" s="169"/>
      <c r="G62" s="170"/>
      <c r="H62" s="170"/>
      <c r="I62" s="171"/>
      <c r="J62" s="31" t="s">
        <v>27</v>
      </c>
    </row>
    <row r="63" spans="1:10" ht="17.25" customHeight="1">
      <c r="A63" s="101"/>
      <c r="B63" s="102"/>
      <c r="C63" s="169"/>
      <c r="D63" s="59"/>
      <c r="E63" s="51" t="s">
        <v>85</v>
      </c>
      <c r="F63" s="169"/>
      <c r="G63" s="146"/>
      <c r="H63" s="146"/>
      <c r="I63" s="147"/>
      <c r="J63" s="29" t="s">
        <v>27</v>
      </c>
    </row>
    <row r="64" spans="1:10" ht="17.25" customHeight="1">
      <c r="A64" s="101"/>
      <c r="B64" s="102"/>
      <c r="C64" s="32" t="s">
        <v>53</v>
      </c>
      <c r="D64" s="173"/>
      <c r="E64" s="174"/>
      <c r="F64" s="175"/>
      <c r="G64" s="84"/>
      <c r="H64" s="85"/>
      <c r="I64" s="85"/>
      <c r="J64" s="85"/>
    </row>
    <row r="65" spans="1:10" ht="17.25" customHeight="1">
      <c r="A65" s="141"/>
      <c r="B65" s="142"/>
      <c r="C65" s="33" t="s">
        <v>17</v>
      </c>
      <c r="D65" s="179" t="s">
        <v>103</v>
      </c>
      <c r="E65" s="180"/>
      <c r="F65" s="180"/>
      <c r="G65" s="54"/>
      <c r="H65" s="54"/>
      <c r="I65" s="54"/>
      <c r="J65" s="31" t="s">
        <v>2</v>
      </c>
    </row>
    <row r="66" spans="1:11" ht="17.25" customHeight="1">
      <c r="A66" s="141"/>
      <c r="B66" s="142"/>
      <c r="C66" s="169" t="s">
        <v>86</v>
      </c>
      <c r="D66" s="47" t="s">
        <v>70</v>
      </c>
      <c r="E66" s="48"/>
      <c r="F66" s="49"/>
      <c r="G66" s="38"/>
      <c r="H66" s="39"/>
      <c r="I66" s="39"/>
      <c r="J66" s="31" t="s">
        <v>90</v>
      </c>
      <c r="K66" s="16">
        <f>IF(G66="",0,G66)</f>
        <v>0</v>
      </c>
    </row>
    <row r="67" spans="1:10" ht="17.25" customHeight="1">
      <c r="A67" s="141"/>
      <c r="B67" s="142"/>
      <c r="C67" s="169"/>
      <c r="D67" s="58" t="s">
        <v>54</v>
      </c>
      <c r="E67" s="50" t="s">
        <v>51</v>
      </c>
      <c r="F67" s="51"/>
      <c r="G67" s="145"/>
      <c r="H67" s="54"/>
      <c r="I67" s="54"/>
      <c r="J67" s="31" t="s">
        <v>2</v>
      </c>
    </row>
    <row r="68" spans="1:10" ht="17.25" customHeight="1">
      <c r="A68" s="143"/>
      <c r="B68" s="144"/>
      <c r="C68" s="169"/>
      <c r="D68" s="59"/>
      <c r="E68" s="50" t="s">
        <v>52</v>
      </c>
      <c r="F68" s="50"/>
      <c r="G68" s="145"/>
      <c r="H68" s="54"/>
      <c r="I68" s="54"/>
      <c r="J68" s="31" t="s">
        <v>2</v>
      </c>
    </row>
    <row r="69" spans="1:10" ht="17.25" customHeight="1">
      <c r="A69" s="82" t="s">
        <v>91</v>
      </c>
      <c r="B69" s="83"/>
      <c r="C69" s="83"/>
      <c r="D69" s="83"/>
      <c r="E69" s="83"/>
      <c r="F69" s="84"/>
      <c r="G69" s="38"/>
      <c r="H69" s="39"/>
      <c r="I69" s="39"/>
      <c r="J69" s="31" t="s">
        <v>99</v>
      </c>
    </row>
    <row r="70" spans="1:10" ht="17.25" customHeight="1">
      <c r="A70" s="1">
        <f>HLOOKUP(L2,L4:M15,12)</f>
      </c>
      <c r="B70" s="22"/>
      <c r="C70" s="22"/>
      <c r="D70" s="22"/>
      <c r="E70" s="22"/>
      <c r="F70" s="22"/>
      <c r="G70" s="25"/>
      <c r="H70" s="25"/>
      <c r="I70" s="25"/>
      <c r="J70" s="23"/>
    </row>
    <row r="71" spans="1:10" ht="17.25" customHeight="1">
      <c r="A71" s="92" t="str">
        <f>HLOOKUP(L2,L4:M13,6)</f>
        <v>４　補助対象として申請した土地・家屋の概要（賃借した場合）</v>
      </c>
      <c r="B71" s="92"/>
      <c r="C71" s="92"/>
      <c r="D71" s="92"/>
      <c r="E71" s="92"/>
      <c r="F71" s="92"/>
      <c r="G71" s="92"/>
      <c r="H71" s="92"/>
      <c r="I71" s="92"/>
      <c r="J71" s="92"/>
    </row>
    <row r="72" spans="1:10" ht="17.25" customHeight="1">
      <c r="A72" s="92"/>
      <c r="B72" s="92"/>
      <c r="C72" s="92"/>
      <c r="D72" s="92"/>
      <c r="E72" s="92"/>
      <c r="F72" s="92"/>
      <c r="G72" s="92"/>
      <c r="H72" s="92"/>
      <c r="I72" s="92"/>
      <c r="J72" s="92"/>
    </row>
    <row r="73" spans="1:10" ht="17.25" customHeight="1">
      <c r="A73" s="60" t="s">
        <v>106</v>
      </c>
      <c r="B73" s="61"/>
      <c r="C73" s="8" t="s">
        <v>14</v>
      </c>
      <c r="D73" s="156"/>
      <c r="E73" s="156"/>
      <c r="F73" s="156"/>
      <c r="G73" s="156"/>
      <c r="H73" s="156"/>
      <c r="I73" s="156"/>
      <c r="J73" s="156"/>
    </row>
    <row r="74" spans="1:10" ht="17.25" customHeight="1">
      <c r="A74" s="62"/>
      <c r="B74" s="63"/>
      <c r="C74" s="43" t="s">
        <v>15</v>
      </c>
      <c r="D74" s="157" t="s">
        <v>55</v>
      </c>
      <c r="E74" s="158"/>
      <c r="F74" s="159"/>
      <c r="G74" s="55"/>
      <c r="H74" s="45"/>
      <c r="I74" s="46"/>
      <c r="J74" s="11" t="s">
        <v>27</v>
      </c>
    </row>
    <row r="75" spans="1:10" ht="17.25" customHeight="1">
      <c r="A75" s="62"/>
      <c r="B75" s="63"/>
      <c r="C75" s="43"/>
      <c r="D75" s="56" t="s">
        <v>54</v>
      </c>
      <c r="E75" s="42" t="s">
        <v>25</v>
      </c>
      <c r="F75" s="43"/>
      <c r="G75" s="40"/>
      <c r="H75" s="40"/>
      <c r="I75" s="41"/>
      <c r="J75" s="10" t="s">
        <v>27</v>
      </c>
    </row>
    <row r="76" spans="1:10" ht="17.25" customHeight="1">
      <c r="A76" s="64"/>
      <c r="B76" s="65"/>
      <c r="C76" s="43"/>
      <c r="D76" s="57"/>
      <c r="E76" s="42" t="s">
        <v>26</v>
      </c>
      <c r="F76" s="43"/>
      <c r="G76" s="45"/>
      <c r="H76" s="45"/>
      <c r="I76" s="46"/>
      <c r="J76" s="11" t="s">
        <v>27</v>
      </c>
    </row>
    <row r="77" spans="1:10" ht="17.25" customHeight="1">
      <c r="A77" s="60" t="s">
        <v>108</v>
      </c>
      <c r="B77" s="61"/>
      <c r="C77" s="12" t="s">
        <v>20</v>
      </c>
      <c r="D77" s="81"/>
      <c r="E77" s="81"/>
      <c r="F77" s="81"/>
      <c r="G77" s="81"/>
      <c r="H77" s="81"/>
      <c r="I77" s="81"/>
      <c r="J77" s="81"/>
    </row>
    <row r="78" spans="1:19" ht="17.25" customHeight="1">
      <c r="A78" s="62"/>
      <c r="B78" s="63"/>
      <c r="C78" s="43" t="s">
        <v>15</v>
      </c>
      <c r="D78" s="157" t="s">
        <v>24</v>
      </c>
      <c r="E78" s="158"/>
      <c r="F78" s="159"/>
      <c r="G78" s="55"/>
      <c r="H78" s="45"/>
      <c r="I78" s="46"/>
      <c r="J78" s="11" t="s">
        <v>27</v>
      </c>
      <c r="K78" s="15"/>
      <c r="L78" s="15"/>
      <c r="M78" s="15"/>
      <c r="N78" s="15"/>
      <c r="O78" s="15"/>
      <c r="P78" s="15"/>
      <c r="Q78" s="15"/>
      <c r="R78" s="15"/>
      <c r="S78" s="15"/>
    </row>
    <row r="79" spans="1:19" ht="17.25" customHeight="1">
      <c r="A79" s="62"/>
      <c r="B79" s="63"/>
      <c r="C79" s="43"/>
      <c r="D79" s="56" t="s">
        <v>54</v>
      </c>
      <c r="E79" s="42" t="s">
        <v>25</v>
      </c>
      <c r="F79" s="43"/>
      <c r="G79" s="40"/>
      <c r="H79" s="40"/>
      <c r="I79" s="41"/>
      <c r="J79" s="10" t="s">
        <v>27</v>
      </c>
      <c r="K79" s="15"/>
      <c r="L79" s="15"/>
      <c r="M79" s="15"/>
      <c r="N79" s="15"/>
      <c r="O79" s="15"/>
      <c r="P79" s="15"/>
      <c r="Q79" s="15"/>
      <c r="R79" s="15"/>
      <c r="S79" s="15"/>
    </row>
    <row r="80" spans="1:19" ht="17.25" customHeight="1">
      <c r="A80" s="64"/>
      <c r="B80" s="65"/>
      <c r="C80" s="43"/>
      <c r="D80" s="57"/>
      <c r="E80" s="42" t="s">
        <v>26</v>
      </c>
      <c r="F80" s="43"/>
      <c r="G80" s="45"/>
      <c r="H80" s="45"/>
      <c r="I80" s="46"/>
      <c r="J80" s="11" t="s">
        <v>27</v>
      </c>
      <c r="K80" s="15"/>
      <c r="L80" s="15"/>
      <c r="M80" s="15"/>
      <c r="N80" s="15"/>
      <c r="O80" s="15"/>
      <c r="P80" s="15"/>
      <c r="Q80" s="15"/>
      <c r="R80" s="15"/>
      <c r="S80" s="15"/>
    </row>
    <row r="81" spans="1:19" ht="17.25" customHeight="1">
      <c r="A81" s="127" t="s">
        <v>111</v>
      </c>
      <c r="B81" s="127"/>
      <c r="C81" s="7" t="s">
        <v>87</v>
      </c>
      <c r="D81" s="52"/>
      <c r="E81" s="37"/>
      <c r="F81" s="53"/>
      <c r="G81" s="14" t="s">
        <v>78</v>
      </c>
      <c r="H81" s="36"/>
      <c r="I81" s="37"/>
      <c r="J81" s="37"/>
      <c r="K81" s="15"/>
      <c r="L81" s="15"/>
      <c r="M81" s="15"/>
      <c r="N81" s="15"/>
      <c r="O81" s="15"/>
      <c r="P81" s="15"/>
      <c r="Q81" s="15"/>
      <c r="R81" s="15"/>
      <c r="S81" s="15"/>
    </row>
    <row r="82" spans="1:10" ht="17.25" customHeight="1">
      <c r="A82" s="127"/>
      <c r="B82" s="127"/>
      <c r="C82" s="43" t="s">
        <v>56</v>
      </c>
      <c r="D82" s="7" t="s">
        <v>59</v>
      </c>
      <c r="E82" s="72"/>
      <c r="F82" s="73"/>
      <c r="G82" s="73"/>
      <c r="H82" s="73"/>
      <c r="I82" s="73"/>
      <c r="J82" s="74"/>
    </row>
    <row r="83" spans="1:10" ht="17.25" customHeight="1">
      <c r="A83" s="127"/>
      <c r="B83" s="127"/>
      <c r="C83" s="43"/>
      <c r="D83" s="7" t="s">
        <v>60</v>
      </c>
      <c r="E83" s="190"/>
      <c r="F83" s="190"/>
      <c r="G83" s="190"/>
      <c r="H83" s="190"/>
      <c r="I83" s="190"/>
      <c r="J83" s="190"/>
    </row>
    <row r="84" spans="1:11" ht="17.25" customHeight="1">
      <c r="A84" s="127"/>
      <c r="B84" s="127"/>
      <c r="C84" s="43" t="s">
        <v>57</v>
      </c>
      <c r="D84" s="181" t="s">
        <v>58</v>
      </c>
      <c r="E84" s="181"/>
      <c r="F84" s="181"/>
      <c r="G84" s="155"/>
      <c r="H84" s="182"/>
      <c r="I84" s="182"/>
      <c r="J84" s="10" t="s">
        <v>2</v>
      </c>
      <c r="K84" s="16">
        <f>IF(G84="",0,G84)</f>
        <v>0</v>
      </c>
    </row>
    <row r="85" spans="1:10" ht="17.25" customHeight="1">
      <c r="A85" s="127"/>
      <c r="B85" s="127"/>
      <c r="C85" s="43"/>
      <c r="D85" s="56" t="s">
        <v>54</v>
      </c>
      <c r="E85" s="42" t="s">
        <v>115</v>
      </c>
      <c r="F85" s="43"/>
      <c r="G85" s="183"/>
      <c r="H85" s="183"/>
      <c r="I85" s="184"/>
      <c r="J85" s="10" t="s">
        <v>2</v>
      </c>
    </row>
    <row r="86" spans="1:10" ht="17.25" customHeight="1">
      <c r="A86" s="127"/>
      <c r="B86" s="127"/>
      <c r="C86" s="43"/>
      <c r="D86" s="57"/>
      <c r="E86" s="42" t="s">
        <v>116</v>
      </c>
      <c r="F86" s="43"/>
      <c r="G86" s="183"/>
      <c r="H86" s="183"/>
      <c r="I86" s="184"/>
      <c r="J86" s="10" t="s">
        <v>2</v>
      </c>
    </row>
    <row r="87" spans="1:11" ht="17.25" customHeight="1">
      <c r="A87" s="127"/>
      <c r="B87" s="127"/>
      <c r="C87" s="7" t="s">
        <v>62</v>
      </c>
      <c r="D87" s="127"/>
      <c r="E87" s="185"/>
      <c r="F87" s="14" t="s">
        <v>78</v>
      </c>
      <c r="G87" s="186"/>
      <c r="H87" s="187"/>
      <c r="I87" s="13"/>
      <c r="J87" s="10" t="s">
        <v>63</v>
      </c>
      <c r="K87" s="16">
        <f>IF(I87="",0,I87)</f>
        <v>0</v>
      </c>
    </row>
    <row r="88" spans="1:11" ht="17.25" customHeight="1">
      <c r="A88" s="22">
        <f>HLOOKUP(L2,L4:M23,15)</f>
      </c>
      <c r="B88" s="21"/>
      <c r="C88" s="20"/>
      <c r="D88" s="21"/>
      <c r="E88" s="21"/>
      <c r="F88" s="20"/>
      <c r="G88" s="26"/>
      <c r="H88" s="26"/>
      <c r="I88" s="25"/>
      <c r="J88" s="23"/>
      <c r="K88" s="16"/>
    </row>
    <row r="89" spans="1:10" ht="17.25" customHeight="1">
      <c r="A89" s="92" t="str">
        <f>HLOOKUP(L2,L4:M13,7)</f>
        <v>５　補助対象として申請した償却資産の概要</v>
      </c>
      <c r="B89" s="92"/>
      <c r="C89" s="92"/>
      <c r="D89" s="92"/>
      <c r="E89" s="92"/>
      <c r="F89" s="92"/>
      <c r="G89" s="92"/>
      <c r="H89" s="92"/>
      <c r="I89" s="92"/>
      <c r="J89" s="92"/>
    </row>
    <row r="90" spans="1:10" ht="17.25" customHeight="1">
      <c r="A90" s="92"/>
      <c r="B90" s="92"/>
      <c r="C90" s="92"/>
      <c r="D90" s="92"/>
      <c r="E90" s="92"/>
      <c r="F90" s="92"/>
      <c r="G90" s="92"/>
      <c r="H90" s="92"/>
      <c r="I90" s="92"/>
      <c r="J90" s="92"/>
    </row>
    <row r="91" spans="1:10" ht="17.25" customHeight="1">
      <c r="A91" s="60" t="s">
        <v>119</v>
      </c>
      <c r="B91" s="115"/>
      <c r="C91" s="115"/>
      <c r="D91" s="61"/>
      <c r="E91" s="149" t="s">
        <v>64</v>
      </c>
      <c r="F91" s="42"/>
      <c r="G91" s="13"/>
      <c r="H91" s="188"/>
      <c r="I91" s="188"/>
      <c r="J91" s="10" t="s">
        <v>65</v>
      </c>
    </row>
    <row r="92" spans="1:10" ht="17.25" customHeight="1">
      <c r="A92" s="62"/>
      <c r="B92" s="189"/>
      <c r="C92" s="189"/>
      <c r="D92" s="63"/>
      <c r="E92" s="149" t="s">
        <v>66</v>
      </c>
      <c r="F92" s="42"/>
      <c r="G92" s="13" t="s">
        <v>4</v>
      </c>
      <c r="H92" s="188"/>
      <c r="I92" s="188"/>
      <c r="J92" s="10" t="s">
        <v>67</v>
      </c>
    </row>
    <row r="93" spans="1:10" ht="17.25" customHeight="1">
      <c r="A93" s="62"/>
      <c r="B93" s="189"/>
      <c r="C93" s="189"/>
      <c r="D93" s="63"/>
      <c r="E93" s="43" t="s">
        <v>18</v>
      </c>
      <c r="F93" s="43"/>
      <c r="G93" s="154"/>
      <c r="H93" s="154"/>
      <c r="I93" s="155"/>
      <c r="J93" s="10" t="s">
        <v>2</v>
      </c>
    </row>
    <row r="94" spans="1:11" ht="17.25" customHeight="1">
      <c r="A94" s="64"/>
      <c r="B94" s="116"/>
      <c r="C94" s="116"/>
      <c r="D94" s="65"/>
      <c r="E94" s="43" t="s">
        <v>19</v>
      </c>
      <c r="F94" s="43"/>
      <c r="G94" s="154">
        <f>IF(G93=0,"",INT(G93*0.014))</f>
      </c>
      <c r="H94" s="154"/>
      <c r="I94" s="155"/>
      <c r="J94" s="10" t="s">
        <v>92</v>
      </c>
      <c r="K94" s="16">
        <f>IF(G94="",0,G94)</f>
        <v>0</v>
      </c>
    </row>
    <row r="95" spans="1:10" ht="17.25" customHeight="1">
      <c r="A95" s="23">
        <f>HLOOKUP(L2,L4:M23,16)</f>
      </c>
      <c r="B95" s="21"/>
      <c r="C95" s="21"/>
      <c r="D95" s="21"/>
      <c r="E95" s="20"/>
      <c r="F95" s="20"/>
      <c r="G95" s="25"/>
      <c r="H95" s="25"/>
      <c r="I95" s="25"/>
      <c r="J95" s="23"/>
    </row>
    <row r="96" spans="1:10" ht="17.25" customHeight="1">
      <c r="A96" s="92" t="str">
        <f>HLOOKUP(L2,L4:M13,8)</f>
        <v>６　補助対象として申請した新規雇用従業員の概要</v>
      </c>
      <c r="B96" s="92"/>
      <c r="C96" s="92"/>
      <c r="D96" s="92"/>
      <c r="E96" s="92"/>
      <c r="F96" s="92"/>
      <c r="G96" s="92"/>
      <c r="H96" s="92"/>
      <c r="I96" s="92"/>
      <c r="J96" s="92"/>
    </row>
    <row r="97" spans="1:10" ht="17.25" customHeight="1">
      <c r="A97" s="92"/>
      <c r="B97" s="92"/>
      <c r="C97" s="92"/>
      <c r="D97" s="92"/>
      <c r="E97" s="92"/>
      <c r="F97" s="92"/>
      <c r="G97" s="92"/>
      <c r="H97" s="92"/>
      <c r="I97" s="92"/>
      <c r="J97" s="92"/>
    </row>
    <row r="98" spans="1:10" ht="17.25" customHeight="1">
      <c r="A98" s="127" t="s">
        <v>114</v>
      </c>
      <c r="B98" s="43"/>
      <c r="C98" s="148" t="s">
        <v>29</v>
      </c>
      <c r="D98" s="17" t="s">
        <v>30</v>
      </c>
      <c r="E98" s="148" t="s">
        <v>68</v>
      </c>
      <c r="F98" s="151"/>
      <c r="G98" s="151"/>
      <c r="H98" s="152" t="s">
        <v>79</v>
      </c>
      <c r="I98" s="152"/>
      <c r="J98" s="153"/>
    </row>
    <row r="99" spans="1:10" ht="17.25" customHeight="1">
      <c r="A99" s="43"/>
      <c r="B99" s="43"/>
      <c r="C99" s="148"/>
      <c r="D99" s="17" t="s">
        <v>31</v>
      </c>
      <c r="E99" s="149" t="s">
        <v>32</v>
      </c>
      <c r="F99" s="150"/>
      <c r="G99" s="150"/>
      <c r="H99" s="150" t="s">
        <v>33</v>
      </c>
      <c r="I99" s="150"/>
      <c r="J99" s="42"/>
    </row>
    <row r="100" spans="1:10" ht="17.25" customHeight="1">
      <c r="A100" s="43"/>
      <c r="B100" s="43"/>
      <c r="C100" s="148" t="s">
        <v>29</v>
      </c>
      <c r="D100" s="17" t="s">
        <v>30</v>
      </c>
      <c r="E100" s="148" t="s">
        <v>68</v>
      </c>
      <c r="F100" s="151"/>
      <c r="G100" s="151"/>
      <c r="H100" s="152" t="s">
        <v>79</v>
      </c>
      <c r="I100" s="152"/>
      <c r="J100" s="153"/>
    </row>
    <row r="101" spans="1:10" ht="17.25" customHeight="1">
      <c r="A101" s="43"/>
      <c r="B101" s="43"/>
      <c r="C101" s="148"/>
      <c r="D101" s="17" t="s">
        <v>31</v>
      </c>
      <c r="E101" s="149" t="s">
        <v>32</v>
      </c>
      <c r="F101" s="150"/>
      <c r="G101" s="150"/>
      <c r="H101" s="150" t="s">
        <v>33</v>
      </c>
      <c r="I101" s="150"/>
      <c r="J101" s="42"/>
    </row>
    <row r="102" spans="1:10" ht="17.25" customHeight="1">
      <c r="A102" s="43"/>
      <c r="B102" s="43"/>
      <c r="C102" s="148" t="s">
        <v>29</v>
      </c>
      <c r="D102" s="17" t="s">
        <v>30</v>
      </c>
      <c r="E102" s="148" t="s">
        <v>68</v>
      </c>
      <c r="F102" s="151"/>
      <c r="G102" s="151"/>
      <c r="H102" s="152" t="s">
        <v>79</v>
      </c>
      <c r="I102" s="152"/>
      <c r="J102" s="153"/>
    </row>
    <row r="103" spans="1:10" ht="17.25" customHeight="1">
      <c r="A103" s="43"/>
      <c r="B103" s="43"/>
      <c r="C103" s="148"/>
      <c r="D103" s="17" t="s">
        <v>31</v>
      </c>
      <c r="E103" s="149" t="s">
        <v>32</v>
      </c>
      <c r="F103" s="150"/>
      <c r="G103" s="150"/>
      <c r="H103" s="150" t="s">
        <v>33</v>
      </c>
      <c r="I103" s="150"/>
      <c r="J103" s="42"/>
    </row>
    <row r="104" spans="1:10" ht="17.25" customHeight="1">
      <c r="A104" s="43"/>
      <c r="B104" s="43"/>
      <c r="C104" s="148" t="s">
        <v>29</v>
      </c>
      <c r="D104" s="17" t="s">
        <v>30</v>
      </c>
      <c r="E104" s="148" t="s">
        <v>68</v>
      </c>
      <c r="F104" s="151"/>
      <c r="G104" s="151"/>
      <c r="H104" s="152" t="s">
        <v>79</v>
      </c>
      <c r="I104" s="152"/>
      <c r="J104" s="153"/>
    </row>
    <row r="105" spans="1:10" ht="17.25" customHeight="1">
      <c r="A105" s="43"/>
      <c r="B105" s="43"/>
      <c r="C105" s="148"/>
      <c r="D105" s="17" t="s">
        <v>31</v>
      </c>
      <c r="E105" s="149" t="s">
        <v>32</v>
      </c>
      <c r="F105" s="150"/>
      <c r="G105" s="150"/>
      <c r="H105" s="150" t="s">
        <v>33</v>
      </c>
      <c r="I105" s="150"/>
      <c r="J105" s="42"/>
    </row>
    <row r="106" spans="1:10" ht="17.25" customHeight="1">
      <c r="A106" s="43"/>
      <c r="B106" s="43"/>
      <c r="C106" s="148" t="s">
        <v>29</v>
      </c>
      <c r="D106" s="17" t="s">
        <v>30</v>
      </c>
      <c r="E106" s="148" t="s">
        <v>68</v>
      </c>
      <c r="F106" s="151"/>
      <c r="G106" s="151"/>
      <c r="H106" s="152" t="s">
        <v>79</v>
      </c>
      <c r="I106" s="152"/>
      <c r="J106" s="153"/>
    </row>
    <row r="107" spans="1:10" ht="17.25" customHeight="1">
      <c r="A107" s="43"/>
      <c r="B107" s="43"/>
      <c r="C107" s="148"/>
      <c r="D107" s="17" t="s">
        <v>31</v>
      </c>
      <c r="E107" s="149" t="s">
        <v>32</v>
      </c>
      <c r="F107" s="150"/>
      <c r="G107" s="150"/>
      <c r="H107" s="150" t="s">
        <v>33</v>
      </c>
      <c r="I107" s="150"/>
      <c r="J107" s="42"/>
    </row>
    <row r="108" spans="1:10" ht="17.25" customHeight="1">
      <c r="A108" s="22">
        <f>HLOOKUP(L2,L4:M23,17)</f>
      </c>
      <c r="B108" s="20"/>
      <c r="C108" s="24"/>
      <c r="D108" s="27"/>
      <c r="E108" s="20"/>
      <c r="F108" s="20"/>
      <c r="G108" s="20"/>
      <c r="H108" s="20"/>
      <c r="I108" s="20"/>
      <c r="J108" s="20"/>
    </row>
    <row r="109" spans="1:10" ht="17.25" customHeight="1">
      <c r="A109" s="92" t="str">
        <f>HLOOKUP(L2,L4:M13,9)</f>
        <v>７　申請した補助金額等（単位：円）</v>
      </c>
      <c r="B109" s="92"/>
      <c r="C109" s="92"/>
      <c r="D109" s="92"/>
      <c r="E109" s="92"/>
      <c r="F109" s="92"/>
      <c r="G109" s="92"/>
      <c r="H109" s="92"/>
      <c r="I109" s="92"/>
      <c r="J109" s="92"/>
    </row>
    <row r="110" spans="1:10" ht="17.25" customHeight="1">
      <c r="A110" s="92"/>
      <c r="B110" s="92"/>
      <c r="C110" s="92"/>
      <c r="D110" s="92"/>
      <c r="E110" s="92"/>
      <c r="F110" s="92"/>
      <c r="G110" s="92"/>
      <c r="H110" s="92"/>
      <c r="I110" s="92"/>
      <c r="J110" s="92"/>
    </row>
    <row r="111" spans="1:10" ht="17.25" customHeight="1">
      <c r="A111" s="35" t="s">
        <v>151</v>
      </c>
      <c r="B111" s="35"/>
      <c r="C111" s="35"/>
      <c r="D111" s="162" t="s">
        <v>95</v>
      </c>
      <c r="E111" s="162"/>
      <c r="F111" s="162" t="s">
        <v>71</v>
      </c>
      <c r="G111" s="162"/>
      <c r="H111" s="162" t="s">
        <v>76</v>
      </c>
      <c r="I111" s="162"/>
      <c r="J111" s="162"/>
    </row>
    <row r="112" spans="1:11" ht="17.25" customHeight="1">
      <c r="A112" s="35"/>
      <c r="B112" s="35"/>
      <c r="C112" s="35"/>
      <c r="D112" s="163">
        <f>IF((G55="")*AND(G66=""),"",K55+K66)</f>
      </c>
      <c r="E112" s="164"/>
      <c r="F112" s="68" t="s">
        <v>72</v>
      </c>
      <c r="G112" s="68"/>
      <c r="H112" s="163">
        <f>IF(D112="","",IF(ROUNDDOWN(D112/2,-3)&gt;3000000,3000000,ROUNDDOWN(D112/2,-3)))</f>
      </c>
      <c r="I112" s="165"/>
      <c r="J112" s="19" t="s">
        <v>80</v>
      </c>
      <c r="K112" s="16">
        <f>IF(H112="",0,H112)</f>
        <v>0</v>
      </c>
    </row>
    <row r="113" spans="1:10" ht="17.25" customHeight="1">
      <c r="A113" s="35" t="s">
        <v>152</v>
      </c>
      <c r="B113" s="35"/>
      <c r="C113" s="35"/>
      <c r="D113" s="162" t="s">
        <v>69</v>
      </c>
      <c r="E113" s="162"/>
      <c r="F113" s="162" t="s">
        <v>75</v>
      </c>
      <c r="G113" s="162"/>
      <c r="H113" s="162" t="s">
        <v>76</v>
      </c>
      <c r="I113" s="162"/>
      <c r="J113" s="162"/>
    </row>
    <row r="114" spans="1:11" ht="17.25" customHeight="1">
      <c r="A114" s="35"/>
      <c r="B114" s="35"/>
      <c r="C114" s="35"/>
      <c r="D114" s="205">
        <f>IF(G84="","",G84)</f>
      </c>
      <c r="E114" s="206"/>
      <c r="F114" s="207">
        <f>IF(I87="","",I87)</f>
      </c>
      <c r="G114" s="208"/>
      <c r="H114" s="163">
        <f>IF((K84*K87)=0,"",IF(D114&gt;100000,100000*F114,ROUNDDOWN(D114*F114,-3)))</f>
      </c>
      <c r="I114" s="165"/>
      <c r="J114" s="19" t="s">
        <v>81</v>
      </c>
      <c r="K114" s="16">
        <f>IF(H114="",0,H114)</f>
        <v>0</v>
      </c>
    </row>
    <row r="115" spans="1:10" ht="17.25" customHeight="1">
      <c r="A115" s="35" t="s">
        <v>153</v>
      </c>
      <c r="B115" s="35"/>
      <c r="C115" s="35"/>
      <c r="D115" s="162" t="s">
        <v>96</v>
      </c>
      <c r="E115" s="162"/>
      <c r="F115" s="162" t="s">
        <v>71</v>
      </c>
      <c r="G115" s="162"/>
      <c r="H115" s="162" t="s">
        <v>76</v>
      </c>
      <c r="I115" s="162"/>
      <c r="J115" s="162"/>
    </row>
    <row r="116" spans="1:11" ht="17.25" customHeight="1">
      <c r="A116" s="35"/>
      <c r="B116" s="35"/>
      <c r="C116" s="35"/>
      <c r="D116" s="163"/>
      <c r="E116" s="164"/>
      <c r="F116" s="68" t="s">
        <v>73</v>
      </c>
      <c r="G116" s="68"/>
      <c r="H116" s="163"/>
      <c r="I116" s="165"/>
      <c r="J116" s="19" t="s">
        <v>82</v>
      </c>
      <c r="K116" s="16">
        <f>IF(H116="",0,H116)</f>
        <v>0</v>
      </c>
    </row>
    <row r="117" spans="1:10" ht="17.25" customHeight="1">
      <c r="A117" s="35" t="s">
        <v>154</v>
      </c>
      <c r="B117" s="35"/>
      <c r="C117" s="35"/>
      <c r="D117" s="162" t="s">
        <v>97</v>
      </c>
      <c r="E117" s="162"/>
      <c r="F117" s="162" t="s">
        <v>74</v>
      </c>
      <c r="G117" s="162"/>
      <c r="H117" s="162" t="s">
        <v>76</v>
      </c>
      <c r="I117" s="162"/>
      <c r="J117" s="162"/>
    </row>
    <row r="118" spans="1:11" ht="17.25" customHeight="1">
      <c r="A118" s="35"/>
      <c r="B118" s="35"/>
      <c r="C118" s="35"/>
      <c r="D118" s="191"/>
      <c r="E118" s="192"/>
      <c r="F118" s="193"/>
      <c r="G118" s="194"/>
      <c r="H118" s="163">
        <f>IF(F118="","",D118*F118)</f>
      </c>
      <c r="I118" s="165"/>
      <c r="J118" s="19" t="s">
        <v>83</v>
      </c>
      <c r="K118" s="16">
        <f>IF(H118="",0,H118)</f>
        <v>0</v>
      </c>
    </row>
    <row r="119" spans="1:11" ht="17.25" customHeight="1">
      <c r="A119" s="195" t="s">
        <v>118</v>
      </c>
      <c r="B119" s="158"/>
      <c r="C119" s="158"/>
      <c r="D119" s="158"/>
      <c r="E119" s="158"/>
      <c r="F119" s="158"/>
      <c r="G119" s="159"/>
      <c r="H119" s="199"/>
      <c r="I119" s="200"/>
      <c r="J119" s="201"/>
      <c r="K119" s="16">
        <f>IF(H119="",0,H119)</f>
        <v>0</v>
      </c>
    </row>
    <row r="120" spans="1:10" ht="17.25" customHeight="1">
      <c r="A120" s="196"/>
      <c r="B120" s="197"/>
      <c r="C120" s="197"/>
      <c r="D120" s="197"/>
      <c r="E120" s="197"/>
      <c r="F120" s="197"/>
      <c r="G120" s="198"/>
      <c r="H120" s="202"/>
      <c r="I120" s="203"/>
      <c r="J120" s="204"/>
    </row>
    <row r="121" spans="1:10" ht="17.25" customHeight="1">
      <c r="A121" s="92" t="str">
        <f>HLOOKUP(L2,L4:M13,10)</f>
        <v>８　補助事業収支決算書</v>
      </c>
      <c r="B121" s="92"/>
      <c r="C121" s="92"/>
      <c r="D121" s="92"/>
      <c r="E121" s="92"/>
      <c r="F121" s="92"/>
      <c r="G121" s="92"/>
      <c r="H121" s="92"/>
      <c r="I121" s="92"/>
      <c r="J121" s="92"/>
    </row>
    <row r="122" spans="1:10" ht="17.25" customHeight="1">
      <c r="A122" s="92"/>
      <c r="B122" s="92"/>
      <c r="C122" s="92"/>
      <c r="D122" s="92"/>
      <c r="E122" s="92"/>
      <c r="F122" s="92"/>
      <c r="G122" s="92"/>
      <c r="H122" s="92"/>
      <c r="I122" s="92"/>
      <c r="J122" s="92"/>
    </row>
    <row r="123" spans="1:10" ht="17.25" customHeight="1">
      <c r="A123" s="117" t="s">
        <v>34</v>
      </c>
      <c r="B123" s="160"/>
      <c r="C123" s="160"/>
      <c r="D123" s="160"/>
      <c r="E123" s="118"/>
      <c r="F123" s="117" t="s">
        <v>35</v>
      </c>
      <c r="G123" s="160"/>
      <c r="H123" s="160"/>
      <c r="I123" s="160"/>
      <c r="J123" s="118"/>
    </row>
    <row r="124" spans="1:10" ht="17.25" customHeight="1">
      <c r="A124" s="119"/>
      <c r="B124" s="161"/>
      <c r="C124" s="161"/>
      <c r="D124" s="161"/>
      <c r="E124" s="120"/>
      <c r="F124" s="119"/>
      <c r="G124" s="161"/>
      <c r="H124" s="161"/>
      <c r="I124" s="161"/>
      <c r="J124" s="120"/>
    </row>
    <row r="125" spans="1:10" ht="17.25" customHeight="1">
      <c r="A125" s="6"/>
      <c r="B125" s="157" t="s">
        <v>36</v>
      </c>
      <c r="C125" s="158"/>
      <c r="D125" s="158"/>
      <c r="E125" s="159"/>
      <c r="F125" s="6"/>
      <c r="G125" s="157" t="s">
        <v>93</v>
      </c>
      <c r="H125" s="158"/>
      <c r="I125" s="158"/>
      <c r="J125" s="159"/>
    </row>
    <row r="126" spans="1:11" ht="17.25" customHeight="1">
      <c r="A126" s="9"/>
      <c r="B126" s="163"/>
      <c r="C126" s="165"/>
      <c r="D126" s="165"/>
      <c r="E126" s="4" t="s">
        <v>2</v>
      </c>
      <c r="F126" s="9"/>
      <c r="G126" s="163"/>
      <c r="H126" s="165"/>
      <c r="I126" s="165"/>
      <c r="J126" s="4" t="s">
        <v>2</v>
      </c>
      <c r="K126" s="16">
        <f>IF(G126="",0,G126)</f>
        <v>0</v>
      </c>
    </row>
    <row r="127" spans="1:10" ht="17.25" customHeight="1">
      <c r="A127" s="9"/>
      <c r="B127" s="157" t="s">
        <v>37</v>
      </c>
      <c r="C127" s="158"/>
      <c r="D127" s="158"/>
      <c r="E127" s="159"/>
      <c r="F127" s="9"/>
      <c r="G127" s="157" t="s">
        <v>77</v>
      </c>
      <c r="H127" s="158"/>
      <c r="I127" s="158"/>
      <c r="J127" s="159"/>
    </row>
    <row r="128" spans="1:11" ht="17.25" customHeight="1">
      <c r="A128" s="9"/>
      <c r="B128" s="163"/>
      <c r="C128" s="165"/>
      <c r="D128" s="165"/>
      <c r="E128" s="4" t="s">
        <v>2</v>
      </c>
      <c r="F128" s="9"/>
      <c r="G128" s="163">
        <f>IF((G84="")*AND(I87=""),"",K84*K87)</f>
      </c>
      <c r="H128" s="165"/>
      <c r="I128" s="165"/>
      <c r="J128" s="4" t="s">
        <v>2</v>
      </c>
      <c r="K128" s="16">
        <f>IF(G128="",0,G128)</f>
        <v>0</v>
      </c>
    </row>
    <row r="129" spans="1:10" ht="17.25" customHeight="1">
      <c r="A129" s="9"/>
      <c r="B129" s="157" t="s">
        <v>38</v>
      </c>
      <c r="C129" s="158"/>
      <c r="D129" s="158"/>
      <c r="E129" s="159"/>
      <c r="F129" s="9"/>
      <c r="G129" s="157" t="s">
        <v>98</v>
      </c>
      <c r="H129" s="158"/>
      <c r="I129" s="158"/>
      <c r="J129" s="159"/>
    </row>
    <row r="130" spans="1:11" ht="17.25" customHeight="1">
      <c r="A130" s="9"/>
      <c r="B130" s="163"/>
      <c r="C130" s="165"/>
      <c r="D130" s="165"/>
      <c r="E130" s="4" t="s">
        <v>2</v>
      </c>
      <c r="F130" s="9"/>
      <c r="G130" s="163">
        <f>IF(H118="","",K118)</f>
      </c>
      <c r="H130" s="165"/>
      <c r="I130" s="165"/>
      <c r="J130" s="4" t="s">
        <v>2</v>
      </c>
      <c r="K130" s="16">
        <f>IF(G130="",0,G130)</f>
        <v>0</v>
      </c>
    </row>
    <row r="131" spans="1:10" ht="17.25" customHeight="1">
      <c r="A131" s="9" t="s">
        <v>39</v>
      </c>
      <c r="B131" s="2"/>
      <c r="C131" s="2"/>
      <c r="D131" s="2"/>
      <c r="E131" s="3"/>
      <c r="F131" s="9" t="s">
        <v>105</v>
      </c>
      <c r="G131" s="2"/>
      <c r="H131" s="2"/>
      <c r="I131" s="2"/>
      <c r="J131" s="3"/>
    </row>
    <row r="132" spans="1:11" ht="17.25" customHeight="1">
      <c r="A132" s="5"/>
      <c r="B132" s="165"/>
      <c r="C132" s="165"/>
      <c r="D132" s="165"/>
      <c r="E132" s="4" t="s">
        <v>2</v>
      </c>
      <c r="F132" s="5"/>
      <c r="G132" s="165"/>
      <c r="H132" s="165"/>
      <c r="I132" s="165"/>
      <c r="J132" s="4" t="s">
        <v>2</v>
      </c>
      <c r="K132" s="16">
        <f>IF(G132="",0,G132)</f>
        <v>0</v>
      </c>
    </row>
  </sheetData>
  <sheetProtection/>
  <mergeCells count="217">
    <mergeCell ref="A1:J2"/>
    <mergeCell ref="A3:J4"/>
    <mergeCell ref="A5:J6"/>
    <mergeCell ref="A7:B8"/>
    <mergeCell ref="C7:J8"/>
    <mergeCell ref="A9:B10"/>
    <mergeCell ref="C9:J10"/>
    <mergeCell ref="A11:B12"/>
    <mergeCell ref="C11:F12"/>
    <mergeCell ref="H11:J11"/>
    <mergeCell ref="H12:J12"/>
    <mergeCell ref="A13:B14"/>
    <mergeCell ref="C13:D14"/>
    <mergeCell ref="E13:E14"/>
    <mergeCell ref="F13:G14"/>
    <mergeCell ref="H13:H14"/>
    <mergeCell ref="I13:J14"/>
    <mergeCell ref="A15:B18"/>
    <mergeCell ref="C15:J18"/>
    <mergeCell ref="A19:B20"/>
    <mergeCell ref="C19:C20"/>
    <mergeCell ref="D19:F20"/>
    <mergeCell ref="G19:G20"/>
    <mergeCell ref="H19:J20"/>
    <mergeCell ref="A21:B25"/>
    <mergeCell ref="C21:J25"/>
    <mergeCell ref="A26:J27"/>
    <mergeCell ref="A28:B29"/>
    <mergeCell ref="C28:J29"/>
    <mergeCell ref="A30:B31"/>
    <mergeCell ref="C30:F31"/>
    <mergeCell ref="G30:G31"/>
    <mergeCell ref="H30:J31"/>
    <mergeCell ref="A32:B33"/>
    <mergeCell ref="C32:F33"/>
    <mergeCell ref="G32:G33"/>
    <mergeCell ref="H32:J33"/>
    <mergeCell ref="A34:B35"/>
    <mergeCell ref="C34:F35"/>
    <mergeCell ref="H34:J34"/>
    <mergeCell ref="H35:J35"/>
    <mergeCell ref="A36:B40"/>
    <mergeCell ref="C36:J40"/>
    <mergeCell ref="A41:B45"/>
    <mergeCell ref="C41:J45"/>
    <mergeCell ref="A47:J48"/>
    <mergeCell ref="A49:B57"/>
    <mergeCell ref="D49:J49"/>
    <mergeCell ref="C50:C52"/>
    <mergeCell ref="D50:F50"/>
    <mergeCell ref="G50:I50"/>
    <mergeCell ref="D51:D52"/>
    <mergeCell ref="E51:F51"/>
    <mergeCell ref="G51:I51"/>
    <mergeCell ref="E52:F52"/>
    <mergeCell ref="G52:I52"/>
    <mergeCell ref="D53:F53"/>
    <mergeCell ref="G53:J53"/>
    <mergeCell ref="D54:F54"/>
    <mergeCell ref="G54:I54"/>
    <mergeCell ref="C55:C57"/>
    <mergeCell ref="D55:F55"/>
    <mergeCell ref="G55:I55"/>
    <mergeCell ref="D56:D57"/>
    <mergeCell ref="E56:F56"/>
    <mergeCell ref="G56:I56"/>
    <mergeCell ref="E57:F57"/>
    <mergeCell ref="G57:I57"/>
    <mergeCell ref="A58:B68"/>
    <mergeCell ref="D58:J58"/>
    <mergeCell ref="D59:J59"/>
    <mergeCell ref="D60:F60"/>
    <mergeCell ref="H60:J60"/>
    <mergeCell ref="C61:C63"/>
    <mergeCell ref="D61:F61"/>
    <mergeCell ref="G61:I61"/>
    <mergeCell ref="D62:D63"/>
    <mergeCell ref="E62:F62"/>
    <mergeCell ref="G62:I62"/>
    <mergeCell ref="E63:F63"/>
    <mergeCell ref="G63:I63"/>
    <mergeCell ref="D64:F64"/>
    <mergeCell ref="G64:J64"/>
    <mergeCell ref="D65:F65"/>
    <mergeCell ref="G65:I65"/>
    <mergeCell ref="C66:C68"/>
    <mergeCell ref="D66:F66"/>
    <mergeCell ref="G66:I66"/>
    <mergeCell ref="D67:D68"/>
    <mergeCell ref="E67:F67"/>
    <mergeCell ref="G67:I67"/>
    <mergeCell ref="E68:F68"/>
    <mergeCell ref="G68:I68"/>
    <mergeCell ref="A69:F69"/>
    <mergeCell ref="G69:I69"/>
    <mergeCell ref="A71:J72"/>
    <mergeCell ref="A73:B76"/>
    <mergeCell ref="D73:J73"/>
    <mergeCell ref="C74:C76"/>
    <mergeCell ref="D74:F74"/>
    <mergeCell ref="G74:I74"/>
    <mergeCell ref="D75:D76"/>
    <mergeCell ref="E75:F75"/>
    <mergeCell ref="G75:I75"/>
    <mergeCell ref="E76:F76"/>
    <mergeCell ref="G76:I76"/>
    <mergeCell ref="A77:B80"/>
    <mergeCell ref="D77:J77"/>
    <mergeCell ref="C78:C80"/>
    <mergeCell ref="D78:F78"/>
    <mergeCell ref="G78:I78"/>
    <mergeCell ref="D79:D80"/>
    <mergeCell ref="E79:F79"/>
    <mergeCell ref="G79:I79"/>
    <mergeCell ref="E80:F80"/>
    <mergeCell ref="G80:I80"/>
    <mergeCell ref="A81:B87"/>
    <mergeCell ref="D81:F81"/>
    <mergeCell ref="H81:J81"/>
    <mergeCell ref="C82:C83"/>
    <mergeCell ref="E82:J82"/>
    <mergeCell ref="E83:J83"/>
    <mergeCell ref="C84:C86"/>
    <mergeCell ref="D84:F84"/>
    <mergeCell ref="G84:I84"/>
    <mergeCell ref="D85:D86"/>
    <mergeCell ref="E85:F85"/>
    <mergeCell ref="G85:I85"/>
    <mergeCell ref="E86:F86"/>
    <mergeCell ref="G86:I86"/>
    <mergeCell ref="D87:E87"/>
    <mergeCell ref="G87:H87"/>
    <mergeCell ref="A89:J90"/>
    <mergeCell ref="A91:D94"/>
    <mergeCell ref="E91:F91"/>
    <mergeCell ref="H91:I91"/>
    <mergeCell ref="E92:F92"/>
    <mergeCell ref="H92:I92"/>
    <mergeCell ref="E93:F93"/>
    <mergeCell ref="G93:I93"/>
    <mergeCell ref="E94:F94"/>
    <mergeCell ref="G94:I94"/>
    <mergeCell ref="A96:J97"/>
    <mergeCell ref="A98:B107"/>
    <mergeCell ref="C98:C99"/>
    <mergeCell ref="E98:G98"/>
    <mergeCell ref="H98:J98"/>
    <mergeCell ref="E99:G99"/>
    <mergeCell ref="H99:J99"/>
    <mergeCell ref="C100:C101"/>
    <mergeCell ref="E100:G100"/>
    <mergeCell ref="H100:J100"/>
    <mergeCell ref="E101:G101"/>
    <mergeCell ref="H101:J101"/>
    <mergeCell ref="C102:C103"/>
    <mergeCell ref="E102:G102"/>
    <mergeCell ref="H102:J102"/>
    <mergeCell ref="E103:G103"/>
    <mergeCell ref="H103:J103"/>
    <mergeCell ref="C104:C105"/>
    <mergeCell ref="E104:G104"/>
    <mergeCell ref="H104:J104"/>
    <mergeCell ref="E105:G105"/>
    <mergeCell ref="H105:J105"/>
    <mergeCell ref="C106:C107"/>
    <mergeCell ref="E106:G106"/>
    <mergeCell ref="H106:J106"/>
    <mergeCell ref="E107:G107"/>
    <mergeCell ref="H107:J107"/>
    <mergeCell ref="A109:J110"/>
    <mergeCell ref="A111:C112"/>
    <mergeCell ref="D111:E111"/>
    <mergeCell ref="F111:G111"/>
    <mergeCell ref="H111:J111"/>
    <mergeCell ref="D112:E112"/>
    <mergeCell ref="F112:G112"/>
    <mergeCell ref="H112:I112"/>
    <mergeCell ref="A113:C114"/>
    <mergeCell ref="D113:E113"/>
    <mergeCell ref="F113:G113"/>
    <mergeCell ref="H113:J113"/>
    <mergeCell ref="D114:E114"/>
    <mergeCell ref="F114:G114"/>
    <mergeCell ref="H114:I114"/>
    <mergeCell ref="A115:C116"/>
    <mergeCell ref="D115:E115"/>
    <mergeCell ref="F115:G115"/>
    <mergeCell ref="H115:J115"/>
    <mergeCell ref="D116:E116"/>
    <mergeCell ref="F116:G116"/>
    <mergeCell ref="H116:I116"/>
    <mergeCell ref="A117:C118"/>
    <mergeCell ref="D117:E117"/>
    <mergeCell ref="F117:G117"/>
    <mergeCell ref="H117:J117"/>
    <mergeCell ref="D118:E118"/>
    <mergeCell ref="F118:G118"/>
    <mergeCell ref="H118:I118"/>
    <mergeCell ref="A119:G120"/>
    <mergeCell ref="H119:J120"/>
    <mergeCell ref="A121:J122"/>
    <mergeCell ref="A123:E124"/>
    <mergeCell ref="F123:J124"/>
    <mergeCell ref="B125:E125"/>
    <mergeCell ref="G125:J125"/>
    <mergeCell ref="B126:D126"/>
    <mergeCell ref="G126:I126"/>
    <mergeCell ref="B127:E127"/>
    <mergeCell ref="G127:J127"/>
    <mergeCell ref="B128:D128"/>
    <mergeCell ref="G128:I128"/>
    <mergeCell ref="B129:E129"/>
    <mergeCell ref="G129:J129"/>
    <mergeCell ref="B130:D130"/>
    <mergeCell ref="G130:I130"/>
    <mergeCell ref="B132:D132"/>
    <mergeCell ref="G132:I132"/>
  </mergeCells>
  <dataValidations count="3">
    <dataValidation type="list" allowBlank="1" showInputMessage="1" showErrorMessage="1" sqref="F118:G118">
      <formula1>"1,2,3,4,5"</formula1>
    </dataValidation>
    <dataValidation type="list" allowBlank="1" showInputMessage="1" showErrorMessage="1" sqref="D118:E118">
      <formula1>"300000,600000,900000,1200000,1500000"</formula1>
    </dataValidation>
    <dataValidation type="list" allowBlank="1" showInputMessage="1" showErrorMessage="1" sqref="L2">
      <formula1>"1,2"</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2" manualBreakCount="2">
    <brk id="46"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cwg521</dc:creator>
  <cp:keywords/>
  <dc:description/>
  <cp:lastModifiedBy>戸田市</cp:lastModifiedBy>
  <cp:lastPrinted>2019-03-28T07:14:44Z</cp:lastPrinted>
  <dcterms:created xsi:type="dcterms:W3CDTF">2006-02-28T05:01:06Z</dcterms:created>
  <dcterms:modified xsi:type="dcterms:W3CDTF">2020-09-14T09:48:19Z</dcterms:modified>
  <cp:category/>
  <cp:version/>
  <cp:contentType/>
  <cp:contentStatus/>
</cp:coreProperties>
</file>